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общая\Оржиховская Н.В\Холмушинская ООШ\Цикличное меню\Цикличное меню школа\"/>
    </mc:Choice>
  </mc:AlternateContent>
  <bookViews>
    <workbookView xWindow="-60" yWindow="-60" windowWidth="15480" windowHeight="11640"/>
  </bookViews>
  <sheets>
    <sheet name="Лист1" sheetId="1" r:id="rId1"/>
  </sheets>
  <definedNames>
    <definedName name="_xlnm._FilterDatabase" localSheetId="0" hidden="1">Лист1!$A$15:$S$71</definedName>
    <definedName name="_xlnm.Print_Area" localSheetId="0">Лист1!$B$2:$U$183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1" l="1"/>
  <c r="D50" i="1"/>
  <c r="D67" i="1"/>
  <c r="D83" i="1"/>
  <c r="D99" i="1"/>
  <c r="D115" i="1"/>
  <c r="D132" i="1"/>
  <c r="D148" i="1"/>
  <c r="D164" i="1"/>
  <c r="D181" i="1"/>
  <c r="F32" i="1" l="1"/>
  <c r="F33" i="1" s="1"/>
  <c r="G32" i="1"/>
  <c r="G33" i="1" s="1"/>
  <c r="H32" i="1"/>
  <c r="H33" i="1" s="1"/>
  <c r="I32" i="1"/>
  <c r="I33" i="1" s="1"/>
  <c r="J32" i="1"/>
  <c r="J33" i="1" s="1"/>
  <c r="K32" i="1"/>
  <c r="K33" i="1" s="1"/>
  <c r="L32" i="1"/>
  <c r="L33" i="1" s="1"/>
  <c r="M32" i="1"/>
  <c r="M33" i="1" s="1"/>
  <c r="N32" i="1"/>
  <c r="N33" i="1" s="1"/>
  <c r="O32" i="1"/>
  <c r="O33" i="1" s="1"/>
  <c r="P32" i="1"/>
  <c r="P33" i="1" s="1"/>
  <c r="Q32" i="1"/>
  <c r="Q33" i="1" s="1"/>
  <c r="R32" i="1"/>
  <c r="R33" i="1" s="1"/>
  <c r="S32" i="1"/>
  <c r="S33" i="1" s="1"/>
  <c r="E32" i="1"/>
  <c r="E33" i="1" s="1"/>
  <c r="S328" i="1" l="1"/>
  <c r="R328" i="1"/>
  <c r="Q328" i="1"/>
  <c r="P328" i="1"/>
  <c r="O328" i="1"/>
  <c r="N328" i="1"/>
  <c r="M328" i="1"/>
  <c r="L328" i="1"/>
  <c r="K328" i="1"/>
  <c r="J328" i="1"/>
  <c r="I328" i="1"/>
  <c r="H328" i="1"/>
  <c r="G328" i="1"/>
  <c r="F328" i="1"/>
  <c r="E328" i="1"/>
  <c r="S313" i="1"/>
  <c r="R313" i="1"/>
  <c r="Q313" i="1"/>
  <c r="P313" i="1"/>
  <c r="O313" i="1"/>
  <c r="N313" i="1"/>
  <c r="M313" i="1"/>
  <c r="L313" i="1"/>
  <c r="K313" i="1"/>
  <c r="J313" i="1"/>
  <c r="I313" i="1"/>
  <c r="H313" i="1"/>
  <c r="G313" i="1"/>
  <c r="F313" i="1"/>
  <c r="E313" i="1"/>
  <c r="S299" i="1"/>
  <c r="R299" i="1"/>
  <c r="Q299" i="1"/>
  <c r="P299" i="1"/>
  <c r="O299" i="1"/>
  <c r="N299" i="1"/>
  <c r="M299" i="1"/>
  <c r="L299" i="1"/>
  <c r="K299" i="1"/>
  <c r="J299" i="1"/>
  <c r="I299" i="1"/>
  <c r="H299" i="1"/>
  <c r="G299" i="1"/>
  <c r="F299" i="1"/>
  <c r="E299" i="1"/>
  <c r="S284" i="1"/>
  <c r="R284" i="1"/>
  <c r="Q284" i="1"/>
  <c r="P284" i="1"/>
  <c r="O284" i="1"/>
  <c r="N284" i="1"/>
  <c r="M284" i="1"/>
  <c r="L284" i="1"/>
  <c r="K284" i="1"/>
  <c r="J284" i="1"/>
  <c r="I284" i="1"/>
  <c r="H284" i="1"/>
  <c r="G284" i="1"/>
  <c r="F284" i="1"/>
  <c r="E284" i="1"/>
  <c r="S269" i="1"/>
  <c r="R269" i="1"/>
  <c r="Q269" i="1"/>
  <c r="P269" i="1"/>
  <c r="O269" i="1"/>
  <c r="N269" i="1"/>
  <c r="M269" i="1"/>
  <c r="L269" i="1"/>
  <c r="K269" i="1"/>
  <c r="J269" i="1"/>
  <c r="I269" i="1"/>
  <c r="H269" i="1"/>
  <c r="G269" i="1"/>
  <c r="F269" i="1"/>
  <c r="E269" i="1"/>
  <c r="S255" i="1"/>
  <c r="R255" i="1"/>
  <c r="Q255" i="1"/>
  <c r="P255" i="1"/>
  <c r="O255" i="1"/>
  <c r="N255" i="1"/>
  <c r="M255" i="1"/>
  <c r="L255" i="1"/>
  <c r="K255" i="1"/>
  <c r="J255" i="1"/>
  <c r="I255" i="1"/>
  <c r="H255" i="1"/>
  <c r="G255" i="1"/>
  <c r="F255" i="1"/>
  <c r="E255" i="1"/>
  <c r="S241" i="1"/>
  <c r="R241" i="1"/>
  <c r="Q241" i="1"/>
  <c r="P241" i="1"/>
  <c r="O241" i="1"/>
  <c r="N241" i="1"/>
  <c r="M241" i="1"/>
  <c r="L241" i="1"/>
  <c r="K241" i="1"/>
  <c r="J241" i="1"/>
  <c r="I241" i="1"/>
  <c r="H241" i="1"/>
  <c r="G241" i="1"/>
  <c r="F241" i="1"/>
  <c r="E241" i="1"/>
  <c r="S226" i="1"/>
  <c r="R226" i="1"/>
  <c r="Q226" i="1"/>
  <c r="P226" i="1"/>
  <c r="O226" i="1"/>
  <c r="N226" i="1"/>
  <c r="M226" i="1"/>
  <c r="L226" i="1"/>
  <c r="K226" i="1"/>
  <c r="J226" i="1"/>
  <c r="I226" i="1"/>
  <c r="H226" i="1"/>
  <c r="G226" i="1"/>
  <c r="F226" i="1"/>
  <c r="E226" i="1"/>
  <c r="S212" i="1"/>
  <c r="R212" i="1"/>
  <c r="Q212" i="1"/>
  <c r="P212" i="1"/>
  <c r="O212" i="1"/>
  <c r="N212" i="1"/>
  <c r="M212" i="1"/>
  <c r="L212" i="1"/>
  <c r="K212" i="1"/>
  <c r="J212" i="1"/>
  <c r="I212" i="1"/>
  <c r="H212" i="1"/>
  <c r="G212" i="1"/>
  <c r="F212" i="1"/>
  <c r="E212" i="1"/>
  <c r="S197" i="1"/>
  <c r="R197" i="1"/>
  <c r="Q197" i="1"/>
  <c r="P197" i="1"/>
  <c r="O197" i="1"/>
  <c r="N197" i="1"/>
  <c r="M197" i="1"/>
  <c r="L197" i="1"/>
  <c r="K197" i="1"/>
  <c r="J197" i="1"/>
  <c r="I197" i="1"/>
  <c r="H197" i="1"/>
  <c r="G197" i="1"/>
  <c r="F197" i="1"/>
  <c r="E197" i="1"/>
  <c r="E131" i="1" l="1"/>
  <c r="E132" i="1" s="1"/>
  <c r="E180" i="1"/>
  <c r="E181" i="1" s="1"/>
  <c r="E163" i="1" l="1"/>
  <c r="E164" i="1" s="1"/>
  <c r="E147" i="1"/>
  <c r="E148" i="1" s="1"/>
  <c r="E114" i="1"/>
  <c r="E115" i="1" s="1"/>
  <c r="E98" i="1"/>
  <c r="E99" i="1" s="1"/>
  <c r="E82" i="1"/>
  <c r="E83" i="1" s="1"/>
  <c r="E66" i="1"/>
  <c r="E67" i="1" s="1"/>
  <c r="F49" i="1"/>
  <c r="F50" i="1" s="1"/>
  <c r="G49" i="1"/>
  <c r="G50" i="1" s="1"/>
  <c r="H49" i="1"/>
  <c r="H50" i="1" s="1"/>
  <c r="I49" i="1"/>
  <c r="I50" i="1" s="1"/>
  <c r="J49" i="1"/>
  <c r="J50" i="1" s="1"/>
  <c r="K49" i="1"/>
  <c r="K50" i="1" s="1"/>
  <c r="L49" i="1"/>
  <c r="L50" i="1" s="1"/>
  <c r="M49" i="1"/>
  <c r="M50" i="1" s="1"/>
  <c r="N49" i="1"/>
  <c r="N50" i="1" s="1"/>
  <c r="O49" i="1"/>
  <c r="O50" i="1" s="1"/>
  <c r="P49" i="1"/>
  <c r="P50" i="1" s="1"/>
  <c r="Q49" i="1"/>
  <c r="Q50" i="1" s="1"/>
  <c r="R49" i="1"/>
  <c r="R50" i="1" s="1"/>
  <c r="S49" i="1"/>
  <c r="S50" i="1" s="1"/>
  <c r="T49" i="1"/>
  <c r="U49" i="1"/>
  <c r="E49" i="1"/>
  <c r="E50" i="1" s="1"/>
  <c r="F163" i="1" l="1"/>
  <c r="F164" i="1" s="1"/>
  <c r="G163" i="1"/>
  <c r="G164" i="1" s="1"/>
  <c r="H163" i="1"/>
  <c r="H164" i="1" s="1"/>
  <c r="I163" i="1"/>
  <c r="I164" i="1" s="1"/>
  <c r="J163" i="1"/>
  <c r="J164" i="1" s="1"/>
  <c r="K163" i="1"/>
  <c r="K164" i="1" s="1"/>
  <c r="L163" i="1"/>
  <c r="L164" i="1" s="1"/>
  <c r="M163" i="1"/>
  <c r="M164" i="1" s="1"/>
  <c r="N163" i="1"/>
  <c r="N164" i="1" s="1"/>
  <c r="O163" i="1"/>
  <c r="O164" i="1" s="1"/>
  <c r="P163" i="1"/>
  <c r="P164" i="1" s="1"/>
  <c r="Q163" i="1"/>
  <c r="Q164" i="1" s="1"/>
  <c r="R163" i="1"/>
  <c r="R164" i="1" s="1"/>
  <c r="S163" i="1"/>
  <c r="S164" i="1" s="1"/>
  <c r="S180" i="1" l="1"/>
  <c r="S181" i="1" s="1"/>
  <c r="R180" i="1"/>
  <c r="R181" i="1" s="1"/>
  <c r="Q180" i="1"/>
  <c r="Q181" i="1" s="1"/>
  <c r="P180" i="1"/>
  <c r="P181" i="1" s="1"/>
  <c r="O180" i="1"/>
  <c r="O181" i="1" s="1"/>
  <c r="N180" i="1"/>
  <c r="N181" i="1" s="1"/>
  <c r="M180" i="1"/>
  <c r="M181" i="1" s="1"/>
  <c r="L180" i="1"/>
  <c r="L181" i="1" s="1"/>
  <c r="K180" i="1"/>
  <c r="K181" i="1" s="1"/>
  <c r="J180" i="1"/>
  <c r="J181" i="1" s="1"/>
  <c r="I180" i="1"/>
  <c r="I181" i="1" s="1"/>
  <c r="H180" i="1"/>
  <c r="H181" i="1" s="1"/>
  <c r="G180" i="1"/>
  <c r="G181" i="1" s="1"/>
  <c r="F180" i="1"/>
  <c r="F181" i="1" s="1"/>
  <c r="T155" i="1"/>
  <c r="S147" i="1"/>
  <c r="S148" i="1" s="1"/>
  <c r="R147" i="1"/>
  <c r="R148" i="1" s="1"/>
  <c r="Q147" i="1"/>
  <c r="Q148" i="1" s="1"/>
  <c r="P147" i="1"/>
  <c r="P148" i="1" s="1"/>
  <c r="O147" i="1"/>
  <c r="O148" i="1" s="1"/>
  <c r="N147" i="1"/>
  <c r="N148" i="1" s="1"/>
  <c r="M147" i="1"/>
  <c r="M148" i="1" s="1"/>
  <c r="L147" i="1"/>
  <c r="L148" i="1" s="1"/>
  <c r="K147" i="1"/>
  <c r="K148" i="1" s="1"/>
  <c r="J147" i="1"/>
  <c r="J148" i="1" s="1"/>
  <c r="I147" i="1"/>
  <c r="I148" i="1" s="1"/>
  <c r="H147" i="1"/>
  <c r="H148" i="1" s="1"/>
  <c r="G147" i="1"/>
  <c r="G148" i="1" s="1"/>
  <c r="F147" i="1"/>
  <c r="F148" i="1" s="1"/>
  <c r="T139" i="1"/>
  <c r="S131" i="1"/>
  <c r="S132" i="1" s="1"/>
  <c r="R131" i="1"/>
  <c r="R132" i="1" s="1"/>
  <c r="Q131" i="1"/>
  <c r="Q132" i="1" s="1"/>
  <c r="P131" i="1"/>
  <c r="P132" i="1" s="1"/>
  <c r="O131" i="1"/>
  <c r="O132" i="1" s="1"/>
  <c r="N131" i="1"/>
  <c r="N132" i="1" s="1"/>
  <c r="M131" i="1"/>
  <c r="M132" i="1" s="1"/>
  <c r="L131" i="1"/>
  <c r="L132" i="1" s="1"/>
  <c r="K131" i="1"/>
  <c r="K132" i="1" s="1"/>
  <c r="J131" i="1"/>
  <c r="J132" i="1" s="1"/>
  <c r="I131" i="1"/>
  <c r="I132" i="1" s="1"/>
  <c r="H131" i="1"/>
  <c r="H132" i="1" s="1"/>
  <c r="G131" i="1"/>
  <c r="G132" i="1" s="1"/>
  <c r="F131" i="1"/>
  <c r="F132" i="1" s="1"/>
  <c r="S114" i="1"/>
  <c r="S115" i="1" s="1"/>
  <c r="R114" i="1"/>
  <c r="R115" i="1" s="1"/>
  <c r="Q114" i="1"/>
  <c r="Q115" i="1" s="1"/>
  <c r="P114" i="1"/>
  <c r="P115" i="1" s="1"/>
  <c r="O114" i="1"/>
  <c r="O115" i="1" s="1"/>
  <c r="N114" i="1"/>
  <c r="N115" i="1" s="1"/>
  <c r="M114" i="1"/>
  <c r="M115" i="1" s="1"/>
  <c r="L114" i="1"/>
  <c r="L115" i="1" s="1"/>
  <c r="K114" i="1"/>
  <c r="K115" i="1" s="1"/>
  <c r="J114" i="1"/>
  <c r="J115" i="1" s="1"/>
  <c r="I114" i="1"/>
  <c r="I115" i="1" s="1"/>
  <c r="H114" i="1"/>
  <c r="H115" i="1" s="1"/>
  <c r="G114" i="1"/>
  <c r="G115" i="1" s="1"/>
  <c r="F114" i="1"/>
  <c r="F115" i="1" s="1"/>
  <c r="S98" i="1"/>
  <c r="S99" i="1" s="1"/>
  <c r="R98" i="1"/>
  <c r="R99" i="1" s="1"/>
  <c r="Q98" i="1"/>
  <c r="Q99" i="1" s="1"/>
  <c r="P98" i="1"/>
  <c r="P99" i="1" s="1"/>
  <c r="O98" i="1"/>
  <c r="O99" i="1" s="1"/>
  <c r="N98" i="1"/>
  <c r="N99" i="1" s="1"/>
  <c r="M98" i="1"/>
  <c r="M99" i="1" s="1"/>
  <c r="L98" i="1"/>
  <c r="L99" i="1" s="1"/>
  <c r="K98" i="1"/>
  <c r="K99" i="1" s="1"/>
  <c r="J98" i="1"/>
  <c r="J99" i="1" s="1"/>
  <c r="I98" i="1"/>
  <c r="I99" i="1" s="1"/>
  <c r="H98" i="1"/>
  <c r="H99" i="1" s="1"/>
  <c r="G98" i="1"/>
  <c r="G99" i="1" s="1"/>
  <c r="F98" i="1"/>
  <c r="F99" i="1" s="1"/>
  <c r="S82" i="1"/>
  <c r="S83" i="1" s="1"/>
  <c r="R82" i="1"/>
  <c r="R83" i="1" s="1"/>
  <c r="Q82" i="1"/>
  <c r="Q83" i="1" s="1"/>
  <c r="P82" i="1"/>
  <c r="P83" i="1" s="1"/>
  <c r="O82" i="1"/>
  <c r="O83" i="1" s="1"/>
  <c r="N82" i="1"/>
  <c r="N83" i="1" s="1"/>
  <c r="M82" i="1"/>
  <c r="M83" i="1" s="1"/>
  <c r="L82" i="1"/>
  <c r="L83" i="1" s="1"/>
  <c r="K82" i="1"/>
  <c r="K83" i="1" s="1"/>
  <c r="J82" i="1"/>
  <c r="J83" i="1" s="1"/>
  <c r="I82" i="1"/>
  <c r="I83" i="1" s="1"/>
  <c r="H82" i="1"/>
  <c r="H83" i="1" s="1"/>
  <c r="G82" i="1"/>
  <c r="G83" i="1" s="1"/>
  <c r="F82" i="1"/>
  <c r="F83" i="1" s="1"/>
  <c r="T67" i="1"/>
  <c r="S66" i="1"/>
  <c r="S67" i="1" s="1"/>
  <c r="R66" i="1"/>
  <c r="R67" i="1" s="1"/>
  <c r="Q66" i="1"/>
  <c r="Q67" i="1" s="1"/>
  <c r="P66" i="1"/>
  <c r="P67" i="1" s="1"/>
  <c r="O66" i="1"/>
  <c r="O67" i="1" s="1"/>
  <c r="N66" i="1"/>
  <c r="N67" i="1" s="1"/>
  <c r="M66" i="1"/>
  <c r="M67" i="1" s="1"/>
  <c r="L66" i="1"/>
  <c r="L67" i="1" s="1"/>
  <c r="K66" i="1"/>
  <c r="K67" i="1" s="1"/>
  <c r="J66" i="1"/>
  <c r="J67" i="1" s="1"/>
  <c r="I66" i="1"/>
  <c r="I67" i="1" s="1"/>
  <c r="H66" i="1"/>
  <c r="H67" i="1" s="1"/>
  <c r="G66" i="1"/>
  <c r="G67" i="1" s="1"/>
  <c r="F66" i="1"/>
  <c r="F67" i="1" s="1"/>
  <c r="T40" i="1"/>
  <c r="T51" i="1" s="1"/>
</calcChain>
</file>

<file path=xl/sharedStrings.xml><?xml version="1.0" encoding="utf-8"?>
<sst xmlns="http://schemas.openxmlformats.org/spreadsheetml/2006/main" count="938" uniqueCount="100">
  <si>
    <t>1 День</t>
  </si>
  <si>
    <t>№ рецептуры и сборника</t>
  </si>
  <si>
    <t>Прием пищи, 
наименование блюда</t>
  </si>
  <si>
    <t>Масса порции</t>
  </si>
  <si>
    <t>Энергетич. ценность (ккал)</t>
  </si>
  <si>
    <t>Пищевые вещества (г)</t>
  </si>
  <si>
    <t>Витамины (мг)</t>
  </si>
  <si>
    <t>Минеральные вещества (мг)</t>
  </si>
  <si>
    <t>Б</t>
  </si>
  <si>
    <t>Ж</t>
  </si>
  <si>
    <t>У</t>
  </si>
  <si>
    <t>В1</t>
  </si>
  <si>
    <t>В2</t>
  </si>
  <si>
    <t>С</t>
  </si>
  <si>
    <t>А</t>
  </si>
  <si>
    <t>Е</t>
  </si>
  <si>
    <t>Са</t>
  </si>
  <si>
    <t>Р</t>
  </si>
  <si>
    <t>Мg</t>
  </si>
  <si>
    <t>Zn</t>
  </si>
  <si>
    <t>I</t>
  </si>
  <si>
    <t>Fe</t>
  </si>
  <si>
    <t>Обед</t>
  </si>
  <si>
    <t xml:space="preserve">Компот из смеси сухофруктов </t>
  </si>
  <si>
    <t>Хлеб пшеничный</t>
  </si>
  <si>
    <t>Итого обед:</t>
  </si>
  <si>
    <t xml:space="preserve"> </t>
  </si>
  <si>
    <t>День: 2</t>
  </si>
  <si>
    <t>Суп картофельный с макаронными изделиями</t>
  </si>
  <si>
    <t>Итого обед</t>
  </si>
  <si>
    <t>День: 3</t>
  </si>
  <si>
    <t xml:space="preserve">Рис припущенный </t>
  </si>
  <si>
    <t>День: 4</t>
  </si>
  <si>
    <t>День: 5</t>
  </si>
  <si>
    <t xml:space="preserve">Макароны отварные </t>
  </si>
  <si>
    <t>День: 6</t>
  </si>
  <si>
    <t xml:space="preserve">Каша гречневая рассыпчатая </t>
  </si>
  <si>
    <t xml:space="preserve">Чай с молоком с сахаром </t>
  </si>
  <si>
    <t>Суп крестьянский с крупой со сметаной</t>
  </si>
  <si>
    <t xml:space="preserve">Пюре картофельное </t>
  </si>
  <si>
    <t>День: 7</t>
  </si>
  <si>
    <t xml:space="preserve">Чай с сахаром </t>
  </si>
  <si>
    <t>Капуста тушеная</t>
  </si>
  <si>
    <t>День: 8</t>
  </si>
  <si>
    <t>Суп картофельный с рыбными консервами</t>
  </si>
  <si>
    <t>День: 9</t>
  </si>
  <si>
    <t>День: 10</t>
  </si>
  <si>
    <t>для учащихся МБОУ "Холмушинская ООШ"</t>
  </si>
  <si>
    <t>Яблоко</t>
  </si>
  <si>
    <t>200</t>
  </si>
  <si>
    <t>100</t>
  </si>
  <si>
    <t>250</t>
  </si>
  <si>
    <t>Нарезка из свежих помидоров с растительным маслом</t>
  </si>
  <si>
    <t>20</t>
  </si>
  <si>
    <t>Рагу овощное</t>
  </si>
  <si>
    <t>Нарезка из свежих огурцов с растительным маслом</t>
  </si>
  <si>
    <t>Кисель из ягодного джема</t>
  </si>
  <si>
    <t>Зеленый горошек консервированный</t>
  </si>
  <si>
    <t>Примерное цикличное меню на 10 дней</t>
  </si>
  <si>
    <t>Биточки (мясной п/ф)</t>
  </si>
  <si>
    <t>Икра кабачковая</t>
  </si>
  <si>
    <t xml:space="preserve">Сок </t>
  </si>
  <si>
    <t>Борщ из свежей капусты со сметаной</t>
  </si>
  <si>
    <t>Директор МБОУ "ХолмушинскаяООШ"</t>
  </si>
  <si>
    <t xml:space="preserve">                                             Н.В.Власко</t>
  </si>
  <si>
    <t>Сборник технологических нормативов, рецептурных блюд и кулинарных изделий для школьных образовательных учреждений,школ-интернатов, детских домов и детских оздоровительных учреждений</t>
  </si>
  <si>
    <t>Работа на мясных полуфабрикатах высокой степени готовности.</t>
  </si>
  <si>
    <t>ПЕРМЬ 2008г.</t>
  </si>
  <si>
    <t>100/3</t>
  </si>
  <si>
    <t>Хлеб пшенично- ржаной</t>
  </si>
  <si>
    <t>40</t>
  </si>
  <si>
    <t>1010</t>
  </si>
  <si>
    <t>Хлеб пшенично-ржаной</t>
  </si>
  <si>
    <t>200 (185/15)</t>
  </si>
  <si>
    <t>250 (240/10)</t>
  </si>
  <si>
    <t>пром.выпуск</t>
  </si>
  <si>
    <t>Суп картофельный с бобовыми</t>
  </si>
  <si>
    <t>Тефтели (мясной п/ф)</t>
  </si>
  <si>
    <t>Котлета "Веста" (мясной п/ф)</t>
  </si>
  <si>
    <t>Сыр (порционно)</t>
  </si>
  <si>
    <t>15</t>
  </si>
  <si>
    <t>Шоколад</t>
  </si>
  <si>
    <t>Груша</t>
  </si>
  <si>
    <t>Голубцы "Ленивые" (мясной п/ф)</t>
  </si>
  <si>
    <t>Напиток из шиповника</t>
  </si>
  <si>
    <t>Рассольник "Ленинградский"</t>
  </si>
  <si>
    <t>Ёжики "Вкусные" (мясной п/ф)</t>
  </si>
  <si>
    <t>Ромштекс куриный (мясной п/ф)</t>
  </si>
  <si>
    <t>Пельмени отварные смаслом сливочным</t>
  </si>
  <si>
    <t>60/2</t>
  </si>
  <si>
    <t>60</t>
  </si>
  <si>
    <t xml:space="preserve">      12-18 лет</t>
  </si>
  <si>
    <t>7-11 лет</t>
  </si>
  <si>
    <t>885</t>
  </si>
  <si>
    <t>Завтрак</t>
  </si>
  <si>
    <t>Молоко питьевое</t>
  </si>
  <si>
    <t>б/н</t>
  </si>
  <si>
    <t>Итого день:</t>
  </si>
  <si>
    <t>Утверждено " 01 " сентября   2024г.</t>
  </si>
  <si>
    <t>(  2024-2025 учебный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</si>
</sst>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_р_."/>
  </numFmts>
  <fonts count="17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20"/>
      <name val="Arial Cyr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b/>
      <u/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8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Border="1"/>
    <xf numFmtId="2" fontId="3" fillId="0" borderId="0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4" fillId="0" borderId="0" xfId="0" applyFont="1"/>
    <xf numFmtId="2" fontId="6" fillId="2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 wrapText="1"/>
    </xf>
    <xf numFmtId="2" fontId="8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left" wrapText="1"/>
    </xf>
    <xf numFmtId="2" fontId="8" fillId="0" borderId="0" xfId="0" applyNumberFormat="1" applyFont="1" applyBorder="1" applyAlignment="1">
      <alignment horizontal="center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wrapText="1"/>
    </xf>
    <xf numFmtId="2" fontId="9" fillId="0" borderId="0" xfId="0" applyNumberFormat="1" applyFont="1" applyBorder="1" applyAlignment="1">
      <alignment horizontal="center" wrapText="1"/>
    </xf>
    <xf numFmtId="2" fontId="8" fillId="0" borderId="0" xfId="0" applyNumberFormat="1" applyFont="1" applyAlignment="1">
      <alignment horizontal="center" wrapText="1"/>
    </xf>
    <xf numFmtId="2" fontId="8" fillId="0" borderId="0" xfId="0" applyNumberFormat="1" applyFont="1" applyBorder="1" applyAlignment="1">
      <alignment horizontal="center" wrapText="1"/>
    </xf>
    <xf numFmtId="2" fontId="10" fillId="0" borderId="0" xfId="0" applyNumberFormat="1" applyFont="1" applyBorder="1" applyAlignment="1">
      <alignment horizontal="center" vertical="center"/>
    </xf>
    <xf numFmtId="0" fontId="7" fillId="0" borderId="0" xfId="0" applyFont="1"/>
    <xf numFmtId="2" fontId="10" fillId="0" borderId="0" xfId="0" applyNumberFormat="1" applyFont="1" applyFill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 wrapText="1"/>
    </xf>
    <xf numFmtId="165" fontId="9" fillId="0" borderId="0" xfId="0" applyNumberFormat="1" applyFont="1" applyBorder="1" applyAlignment="1">
      <alignment horizontal="center" vertical="center" wrapText="1"/>
    </xf>
    <xf numFmtId="2" fontId="10" fillId="2" borderId="0" xfId="0" applyNumberFormat="1" applyFont="1" applyFill="1" applyBorder="1" applyAlignment="1">
      <alignment horizontal="center" vertical="center"/>
    </xf>
    <xf numFmtId="2" fontId="9" fillId="2" borderId="0" xfId="0" applyNumberFormat="1" applyFont="1" applyFill="1" applyBorder="1" applyAlignment="1">
      <alignment horizontal="center" vertical="center" wrapText="1"/>
    </xf>
    <xf numFmtId="2" fontId="8" fillId="2" borderId="0" xfId="0" applyNumberFormat="1" applyFont="1" applyFill="1" applyBorder="1" applyAlignment="1">
      <alignment horizontal="center" wrapText="1"/>
    </xf>
    <xf numFmtId="2" fontId="8" fillId="2" borderId="0" xfId="0" applyNumberFormat="1" applyFont="1" applyFill="1" applyBorder="1" applyAlignment="1">
      <alignment horizontal="center" vertical="center" wrapText="1"/>
    </xf>
    <xf numFmtId="2" fontId="8" fillId="2" borderId="0" xfId="0" applyNumberFormat="1" applyFont="1" applyFill="1" applyAlignment="1">
      <alignment horizont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wrapText="1"/>
    </xf>
    <xf numFmtId="0" fontId="7" fillId="0" borderId="0" xfId="0" applyFont="1" applyAlignment="1">
      <alignment wrapText="1"/>
    </xf>
    <xf numFmtId="2" fontId="7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/>
    </xf>
    <xf numFmtId="2" fontId="5" fillId="2" borderId="1" xfId="0" applyNumberFormat="1" applyFont="1" applyFill="1" applyBorder="1" applyAlignment="1">
      <alignment horizontal="center" vertical="center"/>
    </xf>
    <xf numFmtId="165" fontId="9" fillId="2" borderId="6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1" fillId="0" borderId="0" xfId="0" applyFont="1"/>
    <xf numFmtId="49" fontId="11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center"/>
    </xf>
    <xf numFmtId="0" fontId="12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2" fillId="0" borderId="0" xfId="0" applyFont="1" applyAlignment="1"/>
    <xf numFmtId="2" fontId="13" fillId="0" borderId="0" xfId="0" applyNumberFormat="1" applyFont="1" applyAlignment="1"/>
    <xf numFmtId="2" fontId="13" fillId="0" borderId="0" xfId="0" applyNumberFormat="1" applyFont="1" applyAlignment="1">
      <alignment horizontal="left"/>
    </xf>
    <xf numFmtId="2" fontId="12" fillId="0" borderId="0" xfId="0" applyNumberFormat="1" applyFont="1" applyAlignment="1">
      <alignment horizontal="center"/>
    </xf>
    <xf numFmtId="2" fontId="13" fillId="0" borderId="0" xfId="0" applyNumberFormat="1" applyFont="1" applyAlignment="1">
      <alignment wrapText="1"/>
    </xf>
    <xf numFmtId="0" fontId="13" fillId="0" borderId="0" xfId="0" applyFont="1" applyAlignment="1"/>
    <xf numFmtId="2" fontId="12" fillId="0" borderId="0" xfId="0" applyNumberFormat="1" applyFont="1" applyAlignment="1"/>
    <xf numFmtId="2" fontId="12" fillId="0" borderId="0" xfId="0" applyNumberFormat="1" applyFont="1" applyAlignment="1">
      <alignment horizontal="left"/>
    </xf>
    <xf numFmtId="0" fontId="12" fillId="0" borderId="0" xfId="0" applyFont="1" applyBorder="1" applyAlignment="1">
      <alignment wrapText="1"/>
    </xf>
    <xf numFmtId="0" fontId="12" fillId="0" borderId="0" xfId="0" applyFont="1" applyBorder="1"/>
    <xf numFmtId="49" fontId="12" fillId="0" borderId="0" xfId="0" applyNumberFormat="1" applyFont="1" applyBorder="1" applyAlignment="1">
      <alignment horizontal="center"/>
    </xf>
    <xf numFmtId="2" fontId="12" fillId="0" borderId="0" xfId="0" applyNumberFormat="1" applyFont="1" applyBorder="1" applyAlignment="1">
      <alignment horizontal="center"/>
    </xf>
    <xf numFmtId="0" fontId="12" fillId="0" borderId="0" xfId="0" applyFont="1"/>
    <xf numFmtId="49" fontId="12" fillId="0" borderId="0" xfId="0" applyNumberFormat="1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2" fontId="13" fillId="0" borderId="0" xfId="0" applyNumberFormat="1" applyFont="1" applyFill="1" applyAlignment="1">
      <alignment horizontal="center" vertical="center"/>
    </xf>
    <xf numFmtId="0" fontId="12" fillId="0" borderId="0" xfId="0" applyFont="1" applyBorder="1" applyAlignment="1">
      <alignment horizontal="center" wrapText="1"/>
    </xf>
    <xf numFmtId="0" fontId="12" fillId="4" borderId="11" xfId="0" applyFont="1" applyFill="1" applyBorder="1" applyAlignment="1">
      <alignment wrapText="1"/>
    </xf>
    <xf numFmtId="2" fontId="12" fillId="4" borderId="12" xfId="0" applyNumberFormat="1" applyFont="1" applyFill="1" applyBorder="1" applyAlignment="1">
      <alignment horizontal="center"/>
    </xf>
    <xf numFmtId="2" fontId="12" fillId="4" borderId="13" xfId="0" applyNumberFormat="1" applyFont="1" applyFill="1" applyBorder="1" applyAlignment="1">
      <alignment horizontal="center"/>
    </xf>
    <xf numFmtId="0" fontId="12" fillId="4" borderId="14" xfId="0" applyFont="1" applyFill="1" applyBorder="1" applyAlignment="1">
      <alignment wrapText="1"/>
    </xf>
    <xf numFmtId="0" fontId="13" fillId="4" borderId="15" xfId="0" applyFont="1" applyFill="1" applyBorder="1" applyAlignment="1">
      <alignment wrapText="1"/>
    </xf>
    <xf numFmtId="0" fontId="12" fillId="4" borderId="15" xfId="0" applyFont="1" applyFill="1" applyBorder="1" applyAlignment="1">
      <alignment wrapText="1"/>
    </xf>
    <xf numFmtId="2" fontId="12" fillId="4" borderId="15" xfId="0" applyNumberFormat="1" applyFont="1" applyFill="1" applyBorder="1" applyAlignment="1">
      <alignment horizontal="center"/>
    </xf>
    <xf numFmtId="2" fontId="12" fillId="4" borderId="16" xfId="0" applyNumberFormat="1" applyFont="1" applyFill="1" applyBorder="1" applyAlignment="1">
      <alignment horizontal="center"/>
    </xf>
    <xf numFmtId="2" fontId="13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left" vertical="center" wrapText="1"/>
    </xf>
    <xf numFmtId="2" fontId="12" fillId="2" borderId="5" xfId="0" applyNumberFormat="1" applyFont="1" applyFill="1" applyBorder="1" applyAlignment="1">
      <alignment horizontal="left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left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2" fontId="12" fillId="2" borderId="8" xfId="0" applyNumberFormat="1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left" wrapText="1"/>
    </xf>
    <xf numFmtId="0" fontId="13" fillId="0" borderId="0" xfId="0" applyFont="1" applyBorder="1" applyAlignment="1">
      <alignment wrapText="1"/>
    </xf>
    <xf numFmtId="49" fontId="12" fillId="0" borderId="0" xfId="0" applyNumberFormat="1" applyFont="1" applyBorder="1" applyAlignment="1">
      <alignment horizontal="center" wrapText="1"/>
    </xf>
    <xf numFmtId="2" fontId="13" fillId="2" borderId="0" xfId="0" applyNumberFormat="1" applyFont="1" applyFill="1" applyBorder="1" applyAlignment="1">
      <alignment horizontal="center" wrapText="1"/>
    </xf>
    <xf numFmtId="0" fontId="13" fillId="4" borderId="11" xfId="0" applyFont="1" applyFill="1" applyBorder="1" applyAlignment="1">
      <alignment wrapText="1"/>
    </xf>
    <xf numFmtId="0" fontId="13" fillId="4" borderId="12" xfId="0" applyFont="1" applyFill="1" applyBorder="1" applyAlignment="1">
      <alignment wrapText="1"/>
    </xf>
    <xf numFmtId="49" fontId="12" fillId="4" borderId="12" xfId="0" applyNumberFormat="1" applyFont="1" applyFill="1" applyBorder="1" applyAlignment="1">
      <alignment horizontal="center" wrapText="1"/>
    </xf>
    <xf numFmtId="2" fontId="12" fillId="4" borderId="12" xfId="0" applyNumberFormat="1" applyFont="1" applyFill="1" applyBorder="1" applyAlignment="1">
      <alignment horizontal="center" wrapText="1"/>
    </xf>
    <xf numFmtId="2" fontId="12" fillId="4" borderId="13" xfId="0" applyNumberFormat="1" applyFont="1" applyFill="1" applyBorder="1" applyAlignment="1">
      <alignment horizontal="center" wrapText="1"/>
    </xf>
    <xf numFmtId="49" fontId="12" fillId="4" borderId="15" xfId="0" applyNumberFormat="1" applyFont="1" applyFill="1" applyBorder="1" applyAlignment="1">
      <alignment horizontal="center" wrapText="1"/>
    </xf>
    <xf numFmtId="2" fontId="12" fillId="4" borderId="15" xfId="0" applyNumberFormat="1" applyFont="1" applyFill="1" applyBorder="1" applyAlignment="1">
      <alignment horizontal="center" wrapText="1"/>
    </xf>
    <xf numFmtId="2" fontId="12" fillId="4" borderId="16" xfId="0" applyNumberFormat="1" applyFont="1" applyFill="1" applyBorder="1" applyAlignment="1">
      <alignment horizontal="center" wrapText="1"/>
    </xf>
    <xf numFmtId="2" fontId="12" fillId="2" borderId="1" xfId="0" applyNumberFormat="1" applyFont="1" applyFill="1" applyBorder="1" applyAlignment="1">
      <alignment vertical="center" wrapText="1"/>
    </xf>
    <xf numFmtId="0" fontId="12" fillId="2" borderId="5" xfId="0" applyFont="1" applyFill="1" applyBorder="1" applyAlignment="1">
      <alignment horizontal="left" vertical="center" wrapText="1"/>
    </xf>
    <xf numFmtId="49" fontId="12" fillId="4" borderId="12" xfId="0" applyNumberFormat="1" applyFont="1" applyFill="1" applyBorder="1" applyAlignment="1">
      <alignment horizontal="center" vertical="center" wrapText="1"/>
    </xf>
    <xf numFmtId="2" fontId="11" fillId="4" borderId="12" xfId="0" applyNumberFormat="1" applyFont="1" applyFill="1" applyBorder="1" applyAlignment="1">
      <alignment horizontal="center"/>
    </xf>
    <xf numFmtId="49" fontId="12" fillId="4" borderId="15" xfId="0" applyNumberFormat="1" applyFont="1" applyFill="1" applyBorder="1" applyAlignment="1">
      <alignment horizontal="center" vertical="center" wrapText="1"/>
    </xf>
    <xf numFmtId="2" fontId="13" fillId="4" borderId="16" xfId="0" applyNumberFormat="1" applyFont="1" applyFill="1" applyBorder="1" applyAlignment="1">
      <alignment horizontal="center" wrapText="1"/>
    </xf>
    <xf numFmtId="0" fontId="13" fillId="2" borderId="5" xfId="0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/>
    </xf>
    <xf numFmtId="2" fontId="13" fillId="2" borderId="2" xfId="0" applyNumberFormat="1" applyFont="1" applyFill="1" applyBorder="1" applyAlignment="1">
      <alignment horizontal="left" vertical="center" wrapText="1"/>
    </xf>
    <xf numFmtId="0" fontId="12" fillId="2" borderId="0" xfId="0" applyFont="1" applyFill="1" applyAlignment="1">
      <alignment wrapText="1"/>
    </xf>
    <xf numFmtId="49" fontId="12" fillId="2" borderId="0" xfId="0" applyNumberFormat="1" applyFont="1" applyFill="1" applyAlignment="1">
      <alignment horizontal="center" wrapText="1"/>
    </xf>
    <xf numFmtId="2" fontId="12" fillId="2" borderId="0" xfId="0" applyNumberFormat="1" applyFont="1" applyFill="1" applyAlignment="1">
      <alignment horizontal="center" wrapText="1"/>
    </xf>
    <xf numFmtId="0" fontId="13" fillId="4" borderId="0" xfId="0" applyFont="1" applyFill="1" applyAlignment="1">
      <alignment wrapText="1"/>
    </xf>
    <xf numFmtId="49" fontId="12" fillId="4" borderId="0" xfId="0" applyNumberFormat="1" applyFont="1" applyFill="1" applyAlignment="1">
      <alignment horizontal="center" wrapText="1"/>
    </xf>
    <xf numFmtId="2" fontId="12" fillId="4" borderId="0" xfId="0" applyNumberFormat="1" applyFont="1" applyFill="1" applyAlignment="1">
      <alignment horizontal="center" wrapText="1"/>
    </xf>
    <xf numFmtId="0" fontId="12" fillId="4" borderId="0" xfId="0" applyFont="1" applyFill="1" applyAlignment="1">
      <alignment wrapText="1"/>
    </xf>
    <xf numFmtId="0" fontId="13" fillId="4" borderId="7" xfId="0" applyFont="1" applyFill="1" applyBorder="1" applyAlignment="1">
      <alignment wrapText="1"/>
    </xf>
    <xf numFmtId="2" fontId="12" fillId="4" borderId="0" xfId="0" applyNumberFormat="1" applyFont="1" applyFill="1" applyBorder="1" applyAlignment="1">
      <alignment horizontal="center" wrapText="1"/>
    </xf>
    <xf numFmtId="2" fontId="13" fillId="4" borderId="0" xfId="0" applyNumberFormat="1" applyFont="1" applyFill="1" applyBorder="1" applyAlignment="1">
      <alignment horizontal="center" wrapText="1"/>
    </xf>
    <xf numFmtId="0" fontId="12" fillId="2" borderId="5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Border="1" applyAlignment="1">
      <alignment horizontal="center" vertical="center" wrapText="1"/>
    </xf>
    <xf numFmtId="0" fontId="13" fillId="4" borderId="0" xfId="0" applyFont="1" applyFill="1" applyAlignment="1">
      <alignment horizontal="right" wrapText="1"/>
    </xf>
    <xf numFmtId="49" fontId="12" fillId="4" borderId="0" xfId="0" applyNumberFormat="1" applyFont="1" applyFill="1" applyAlignment="1">
      <alignment horizontal="center" vertical="center" wrapText="1"/>
    </xf>
    <xf numFmtId="0" fontId="12" fillId="4" borderId="0" xfId="0" applyFont="1" applyFill="1" applyAlignment="1">
      <alignment horizontal="center" wrapText="1"/>
    </xf>
    <xf numFmtId="0" fontId="13" fillId="4" borderId="17" xfId="0" applyFont="1" applyFill="1" applyBorder="1" applyAlignment="1">
      <alignment horizontal="right" wrapText="1"/>
    </xf>
    <xf numFmtId="0" fontId="13" fillId="4" borderId="17" xfId="0" applyFont="1" applyFill="1" applyBorder="1" applyAlignment="1">
      <alignment wrapText="1"/>
    </xf>
    <xf numFmtId="49" fontId="12" fillId="4" borderId="17" xfId="0" applyNumberFormat="1" applyFont="1" applyFill="1" applyBorder="1" applyAlignment="1">
      <alignment horizontal="center" vertical="center" wrapText="1"/>
    </xf>
    <xf numFmtId="2" fontId="12" fillId="4" borderId="17" xfId="0" applyNumberFormat="1" applyFont="1" applyFill="1" applyBorder="1" applyAlignment="1">
      <alignment horizontal="center" wrapText="1"/>
    </xf>
    <xf numFmtId="0" fontId="12" fillId="4" borderId="7" xfId="0" applyFont="1" applyFill="1" applyBorder="1" applyAlignment="1">
      <alignment horizontal="center" wrapText="1"/>
    </xf>
    <xf numFmtId="49" fontId="12" fillId="4" borderId="7" xfId="0" applyNumberFormat="1" applyFont="1" applyFill="1" applyBorder="1" applyAlignment="1">
      <alignment horizontal="center" vertical="center" wrapText="1"/>
    </xf>
    <xf numFmtId="2" fontId="12" fillId="4" borderId="7" xfId="0" applyNumberFormat="1" applyFont="1" applyFill="1" applyBorder="1" applyAlignment="1">
      <alignment horizontal="center" wrapText="1"/>
    </xf>
    <xf numFmtId="2" fontId="13" fillId="4" borderId="7" xfId="0" applyNumberFormat="1" applyFont="1" applyFill="1" applyBorder="1" applyAlignment="1">
      <alignment horizont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2" fontId="12" fillId="2" borderId="5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2" fontId="12" fillId="2" borderId="4" xfId="0" applyNumberFormat="1" applyFont="1" applyFill="1" applyBorder="1" applyAlignment="1">
      <alignment horizontal="left" vertical="center" wrapText="1"/>
    </xf>
    <xf numFmtId="49" fontId="12" fillId="2" borderId="4" xfId="0" applyNumberFormat="1" applyFont="1" applyFill="1" applyBorder="1" applyAlignment="1">
      <alignment horizontal="center" vertical="center" wrapText="1"/>
    </xf>
    <xf numFmtId="2" fontId="12" fillId="2" borderId="4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2" fillId="4" borderId="0" xfId="0" applyFont="1" applyFill="1" applyAlignment="1">
      <alignment vertical="center" wrapText="1"/>
    </xf>
    <xf numFmtId="2" fontId="13" fillId="2" borderId="1" xfId="0" applyNumberFormat="1" applyFont="1" applyFill="1" applyBorder="1" applyAlignment="1">
      <alignment vertical="center" wrapText="1"/>
    </xf>
    <xf numFmtId="165" fontId="12" fillId="2" borderId="1" xfId="0" applyNumberFormat="1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0" fontId="13" fillId="3" borderId="1" xfId="0" applyNumberFormat="1" applyFont="1" applyFill="1" applyBorder="1" applyAlignment="1">
      <alignment horizontal="center" vertical="center" wrapText="1"/>
    </xf>
    <xf numFmtId="1" fontId="13" fillId="3" borderId="1" xfId="0" applyNumberFormat="1" applyFont="1" applyFill="1" applyBorder="1" applyAlignment="1">
      <alignment horizontal="center" vertical="center" wrapText="1"/>
    </xf>
    <xf numFmtId="0" fontId="13" fillId="3" borderId="6" xfId="0" applyNumberFormat="1" applyFont="1" applyFill="1" applyBorder="1" applyAlignment="1">
      <alignment horizontal="center" vertical="center" wrapText="1"/>
    </xf>
    <xf numFmtId="1" fontId="13" fillId="3" borderId="6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left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5" fillId="0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Border="1" applyAlignment="1">
      <alignment horizontal="center" wrapText="1"/>
    </xf>
    <xf numFmtId="0" fontId="13" fillId="4" borderId="12" xfId="0" applyFont="1" applyFill="1" applyBorder="1" applyAlignment="1">
      <alignment wrapText="1"/>
    </xf>
    <xf numFmtId="2" fontId="13" fillId="0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wrapText="1"/>
    </xf>
    <xf numFmtId="49" fontId="12" fillId="2" borderId="1" xfId="0" applyNumberFormat="1" applyFont="1" applyFill="1" applyBorder="1" applyAlignment="1">
      <alignment horizontal="center" vertical="top" wrapText="1"/>
    </xf>
    <xf numFmtId="0" fontId="13" fillId="2" borderId="0" xfId="0" applyFont="1" applyFill="1" applyBorder="1" applyAlignment="1">
      <alignment horizontal="center" vertical="center" wrapText="1"/>
    </xf>
    <xf numFmtId="2" fontId="13" fillId="2" borderId="0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3" fillId="2" borderId="4" xfId="0" applyNumberFormat="1" applyFont="1" applyFill="1" applyBorder="1" applyAlignment="1">
      <alignment wrapText="1"/>
    </xf>
    <xf numFmtId="49" fontId="13" fillId="3" borderId="4" xfId="0" applyNumberFormat="1" applyFont="1" applyFill="1" applyBorder="1" applyAlignment="1">
      <alignment horizontal="center" vertical="center" wrapText="1"/>
    </xf>
    <xf numFmtId="165" fontId="13" fillId="2" borderId="0" xfId="0" applyNumberFormat="1" applyFont="1" applyFill="1" applyBorder="1" applyAlignment="1">
      <alignment vertical="center" wrapText="1"/>
    </xf>
    <xf numFmtId="0" fontId="0" fillId="2" borderId="0" xfId="0" applyFill="1"/>
    <xf numFmtId="49" fontId="1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13" fillId="3" borderId="1" xfId="0" applyFont="1" applyFill="1" applyBorder="1" applyAlignment="1">
      <alignment horizontal="center" vertical="center" wrapText="1"/>
    </xf>
    <xf numFmtId="165" fontId="13" fillId="3" borderId="1" xfId="0" applyNumberFormat="1" applyFont="1" applyFill="1" applyBorder="1" applyAlignment="1">
      <alignment vertical="center" wrapText="1"/>
    </xf>
    <xf numFmtId="2" fontId="13" fillId="3" borderId="1" xfId="0" applyNumberFormat="1" applyFont="1" applyFill="1" applyBorder="1" applyAlignment="1">
      <alignment horizontal="center" vertical="center" wrapText="1"/>
    </xf>
    <xf numFmtId="2" fontId="13" fillId="3" borderId="4" xfId="0" applyNumberFormat="1" applyFont="1" applyFill="1" applyBorder="1" applyAlignment="1">
      <alignment horizontal="center" vertical="center" wrapText="1"/>
    </xf>
    <xf numFmtId="2" fontId="13" fillId="2" borderId="6" xfId="0" applyNumberFormat="1" applyFont="1" applyFill="1" applyBorder="1" applyAlignment="1">
      <alignment horizontal="center" vertical="center" wrapText="1"/>
    </xf>
    <xf numFmtId="2" fontId="13" fillId="2" borderId="5" xfId="0" applyNumberFormat="1" applyFont="1" applyFill="1" applyBorder="1" applyAlignment="1">
      <alignment horizontal="center" vertical="center"/>
    </xf>
    <xf numFmtId="2" fontId="13" fillId="2" borderId="2" xfId="0" applyNumberFormat="1" applyFont="1" applyFill="1" applyBorder="1" applyAlignment="1">
      <alignment horizontal="center" vertical="center"/>
    </xf>
    <xf numFmtId="2" fontId="13" fillId="2" borderId="6" xfId="0" applyNumberFormat="1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 wrapText="1"/>
    </xf>
    <xf numFmtId="2" fontId="13" fillId="2" borderId="4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wrapText="1"/>
    </xf>
    <xf numFmtId="2" fontId="13" fillId="2" borderId="9" xfId="0" applyNumberFormat="1" applyFont="1" applyFill="1" applyBorder="1" applyAlignment="1">
      <alignment horizontal="center" vertical="center"/>
    </xf>
    <xf numFmtId="2" fontId="13" fillId="2" borderId="7" xfId="0" applyNumberFormat="1" applyFont="1" applyFill="1" applyBorder="1" applyAlignment="1">
      <alignment horizontal="center" vertical="center"/>
    </xf>
    <xf numFmtId="2" fontId="13" fillId="2" borderId="10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 vertical="center" wrapText="1"/>
    </xf>
    <xf numFmtId="2" fontId="13" fillId="2" borderId="8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horizontal="center" vertical="center" wrapText="1"/>
    </xf>
    <xf numFmtId="2" fontId="13" fillId="3" borderId="0" xfId="0" applyNumberFormat="1" applyFont="1" applyFill="1" applyAlignment="1">
      <alignment horizontal="center" vertical="center"/>
    </xf>
    <xf numFmtId="0" fontId="13" fillId="4" borderId="12" xfId="0" applyFont="1" applyFill="1" applyBorder="1" applyAlignment="1">
      <alignment wrapText="1"/>
    </xf>
    <xf numFmtId="0" fontId="12" fillId="4" borderId="12" xfId="0" applyFont="1" applyFill="1" applyBorder="1" applyAlignment="1">
      <alignment wrapText="1"/>
    </xf>
    <xf numFmtId="2" fontId="13" fillId="0" borderId="0" xfId="0" applyNumberFormat="1" applyFont="1" applyFill="1" applyAlignment="1">
      <alignment horizontal="center" vertical="center"/>
    </xf>
    <xf numFmtId="2" fontId="13" fillId="0" borderId="0" xfId="0" applyNumberFormat="1" applyFont="1" applyAlignment="1">
      <alignment horizontal="left" wrapText="1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2" fontId="13" fillId="0" borderId="0" xfId="0" applyNumberFormat="1" applyFont="1" applyAlignment="1">
      <alignment horizontal="left"/>
    </xf>
    <xf numFmtId="2" fontId="12" fillId="0" borderId="0" xfId="0" applyNumberFormat="1" applyFont="1" applyAlignment="1">
      <alignment horizontal="left"/>
    </xf>
    <xf numFmtId="2" fontId="14" fillId="0" borderId="0" xfId="0" applyNumberFormat="1" applyFont="1" applyAlignment="1">
      <alignment horizontal="left" wrapText="1"/>
    </xf>
    <xf numFmtId="2" fontId="14" fillId="0" borderId="0" xfId="0" applyNumberFormat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H329"/>
  <sheetViews>
    <sheetView tabSelected="1" topLeftCell="B1" zoomScale="59" zoomScaleNormal="75" zoomScaleSheetLayoutView="59" workbookViewId="0">
      <selection activeCell="C11" sqref="C11:R11"/>
    </sheetView>
  </sheetViews>
  <sheetFormatPr defaultRowHeight="12.75" x14ac:dyDescent="0.2"/>
  <cols>
    <col min="1" max="1" width="2.140625" hidden="1" customWidth="1"/>
    <col min="2" max="2" width="21.42578125" style="1" customWidth="1"/>
    <col min="3" max="3" width="53.42578125" customWidth="1"/>
    <col min="4" max="4" width="14.140625" style="7" customWidth="1"/>
    <col min="5" max="5" width="16.85546875" style="2" customWidth="1"/>
    <col min="6" max="6" width="12.85546875" style="2" customWidth="1"/>
    <col min="7" max="7" width="12.7109375" style="2" customWidth="1"/>
    <col min="8" max="8" width="13.7109375" style="2" customWidth="1"/>
    <col min="9" max="9" width="12.5703125" style="2" customWidth="1"/>
    <col min="10" max="10" width="12.7109375" style="2" customWidth="1"/>
    <col min="11" max="11" width="14.42578125" style="2" customWidth="1"/>
    <col min="12" max="12" width="14" style="2" customWidth="1"/>
    <col min="13" max="13" width="11.5703125" style="2" customWidth="1"/>
    <col min="14" max="14" width="14.85546875" style="2" customWidth="1"/>
    <col min="15" max="15" width="18.7109375" style="2" customWidth="1"/>
    <col min="16" max="16" width="14" style="2" customWidth="1"/>
    <col min="17" max="17" width="13.28515625" style="2" customWidth="1"/>
    <col min="18" max="18" width="14" style="2" customWidth="1"/>
    <col min="19" max="19" width="13.85546875" style="2" customWidth="1"/>
    <col min="20" max="20" width="1.42578125" style="2" hidden="1" customWidth="1"/>
    <col min="21" max="21" width="0.140625" customWidth="1"/>
    <col min="22" max="24" width="9.140625" customWidth="1"/>
  </cols>
  <sheetData>
    <row r="1" spans="1:34" ht="38.25" customHeight="1" x14ac:dyDescent="0.35">
      <c r="B1" s="38"/>
      <c r="C1" s="39"/>
      <c r="D1" s="40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</row>
    <row r="2" spans="1:34" ht="21" customHeight="1" x14ac:dyDescent="0.4">
      <c r="A2" s="3"/>
      <c r="B2" s="42"/>
      <c r="C2" s="43"/>
      <c r="D2" s="44"/>
      <c r="E2" s="45"/>
      <c r="F2" s="45"/>
      <c r="G2" s="214"/>
      <c r="H2" s="214"/>
      <c r="I2" s="214"/>
      <c r="J2" s="46"/>
      <c r="K2" s="47"/>
      <c r="L2" s="48"/>
      <c r="M2" s="48"/>
      <c r="N2" s="48"/>
      <c r="O2" s="207"/>
      <c r="P2" s="207"/>
      <c r="Q2" s="207"/>
      <c r="R2" s="207"/>
      <c r="S2" s="207"/>
      <c r="T2" s="12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</row>
    <row r="3" spans="1:34" ht="21" customHeight="1" x14ac:dyDescent="0.4">
      <c r="A3" s="3"/>
      <c r="B3" s="42"/>
      <c r="C3" s="49"/>
      <c r="D3" s="44"/>
      <c r="E3" s="45"/>
      <c r="F3" s="45"/>
      <c r="G3" s="214"/>
      <c r="H3" s="214"/>
      <c r="I3" s="214"/>
      <c r="J3" s="46"/>
      <c r="K3" s="47"/>
      <c r="L3" s="48"/>
      <c r="M3" s="48"/>
      <c r="N3" s="48"/>
      <c r="O3" s="216" t="s">
        <v>98</v>
      </c>
      <c r="P3" s="216"/>
      <c r="Q3" s="216"/>
      <c r="R3" s="216"/>
      <c r="S3" s="216"/>
      <c r="T3" s="12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</row>
    <row r="4" spans="1:34" ht="21" customHeight="1" x14ac:dyDescent="0.4">
      <c r="A4" s="3"/>
      <c r="B4" s="42"/>
      <c r="C4" s="49"/>
      <c r="D4" s="44"/>
      <c r="E4" s="45"/>
      <c r="F4" s="45"/>
      <c r="G4" s="214"/>
      <c r="H4" s="214"/>
      <c r="I4" s="214"/>
      <c r="J4" s="46"/>
      <c r="K4" s="47"/>
      <c r="L4" s="48"/>
      <c r="M4" s="48"/>
      <c r="N4" s="48"/>
      <c r="O4" s="214" t="s">
        <v>63</v>
      </c>
      <c r="P4" s="214"/>
      <c r="Q4" s="214"/>
      <c r="R4" s="214"/>
      <c r="S4" s="214"/>
      <c r="T4" s="12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</row>
    <row r="5" spans="1:34" ht="21" customHeight="1" x14ac:dyDescent="0.4">
      <c r="A5" s="3"/>
      <c r="B5" s="42"/>
      <c r="C5" s="49"/>
      <c r="D5" s="44"/>
      <c r="E5" s="50"/>
      <c r="F5" s="50"/>
      <c r="G5" s="215"/>
      <c r="H5" s="215"/>
      <c r="I5" s="215"/>
      <c r="J5" s="51"/>
      <c r="K5" s="47"/>
      <c r="L5" s="48"/>
      <c r="M5" s="48"/>
      <c r="N5" s="48"/>
      <c r="O5" s="217" t="s">
        <v>64</v>
      </c>
      <c r="P5" s="217"/>
      <c r="Q5" s="217"/>
      <c r="R5" s="217"/>
      <c r="S5" s="217"/>
      <c r="T5" s="12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ht="21" customHeight="1" x14ac:dyDescent="0.4">
      <c r="A6" s="3"/>
      <c r="B6" s="42"/>
      <c r="C6" s="212"/>
      <c r="D6" s="213"/>
      <c r="E6" s="45"/>
      <c r="F6" s="45"/>
      <c r="G6" s="214"/>
      <c r="H6" s="214"/>
      <c r="I6" s="214"/>
      <c r="J6" s="46"/>
      <c r="K6" s="47"/>
      <c r="L6" s="48"/>
      <c r="M6" s="48"/>
      <c r="N6" s="48"/>
      <c r="O6" s="207"/>
      <c r="P6" s="207"/>
      <c r="Q6" s="207"/>
      <c r="R6" s="207"/>
      <c r="S6" s="207"/>
      <c r="T6" s="12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21" customHeight="1" x14ac:dyDescent="0.4">
      <c r="A7" s="3"/>
      <c r="B7" s="42"/>
      <c r="C7" s="212"/>
      <c r="D7" s="213"/>
      <c r="E7" s="47"/>
      <c r="F7" s="47"/>
      <c r="G7" s="47"/>
      <c r="H7" s="47"/>
      <c r="I7" s="47"/>
      <c r="J7" s="47"/>
      <c r="K7" s="47"/>
      <c r="L7" s="48"/>
      <c r="M7" s="48"/>
      <c r="N7" s="48"/>
      <c r="O7" s="207"/>
      <c r="P7" s="207"/>
      <c r="Q7" s="207"/>
      <c r="R7" s="207"/>
      <c r="S7" s="207"/>
      <c r="T7" s="12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ht="21" customHeight="1" x14ac:dyDescent="0.4">
      <c r="A8" s="3"/>
      <c r="B8" s="52"/>
      <c r="C8" s="53"/>
      <c r="D8" s="54"/>
      <c r="E8" s="210" t="s">
        <v>58</v>
      </c>
      <c r="F8" s="211"/>
      <c r="G8" s="211"/>
      <c r="H8" s="211"/>
      <c r="I8" s="211"/>
      <c r="J8" s="211"/>
      <c r="K8" s="211"/>
      <c r="L8" s="209"/>
      <c r="M8" s="44"/>
      <c r="N8" s="55"/>
      <c r="O8" s="55"/>
      <c r="P8" s="55"/>
      <c r="Q8" s="55"/>
      <c r="R8" s="55"/>
      <c r="S8" s="55"/>
      <c r="T8" s="1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ht="21" customHeight="1" x14ac:dyDescent="0.4">
      <c r="A9" s="3"/>
      <c r="B9" s="42"/>
      <c r="C9" s="56"/>
      <c r="D9" s="57"/>
      <c r="E9" s="210" t="s">
        <v>47</v>
      </c>
      <c r="F9" s="211"/>
      <c r="G9" s="211"/>
      <c r="H9" s="211"/>
      <c r="I9" s="211"/>
      <c r="J9" s="211"/>
      <c r="K9" s="211"/>
      <c r="L9" s="209"/>
      <c r="M9" s="44"/>
      <c r="N9" s="47"/>
      <c r="O9" s="47"/>
      <c r="P9" s="47"/>
      <c r="Q9" s="47"/>
      <c r="R9" s="47"/>
      <c r="S9" s="47"/>
      <c r="T9" s="11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ht="21" customHeight="1" x14ac:dyDescent="0.4">
      <c r="A10" s="3"/>
      <c r="B10" s="52"/>
      <c r="C10" s="52"/>
      <c r="D10" s="54"/>
      <c r="E10" s="208" t="s">
        <v>99</v>
      </c>
      <c r="F10" s="209"/>
      <c r="G10" s="209"/>
      <c r="H10" s="209"/>
      <c r="I10" s="209"/>
      <c r="J10" s="209"/>
      <c r="K10" s="209"/>
      <c r="L10" s="209"/>
      <c r="M10" s="44"/>
      <c r="N10" s="55"/>
      <c r="O10" s="55"/>
      <c r="P10" s="55"/>
      <c r="Q10" s="55"/>
      <c r="R10" s="55"/>
      <c r="S10" s="55"/>
      <c r="T10" s="13"/>
      <c r="U10" s="5"/>
      <c r="V10" s="5"/>
      <c r="W10" s="5"/>
      <c r="X10" s="5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ht="21" customHeight="1" x14ac:dyDescent="0.4">
      <c r="A11" s="3"/>
      <c r="B11" s="52"/>
      <c r="C11" s="201" t="s">
        <v>65</v>
      </c>
      <c r="D11" s="201"/>
      <c r="E11" s="201"/>
      <c r="F11" s="201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55"/>
      <c r="T11" s="13"/>
      <c r="U11" s="5"/>
      <c r="V11" s="5"/>
      <c r="W11" s="5"/>
      <c r="X11" s="5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21" customHeight="1" x14ac:dyDescent="0.4">
      <c r="A12" s="3"/>
      <c r="B12" s="52"/>
      <c r="C12" s="52"/>
      <c r="D12" s="54"/>
      <c r="E12" s="58"/>
      <c r="F12" s="59"/>
      <c r="G12" s="206" t="s">
        <v>67</v>
      </c>
      <c r="H12" s="206"/>
      <c r="I12" s="206"/>
      <c r="J12" s="60"/>
      <c r="K12" s="59"/>
      <c r="L12" s="59"/>
      <c r="M12" s="44"/>
      <c r="N12" s="55"/>
      <c r="O12" s="55"/>
      <c r="P12" s="55"/>
      <c r="Q12" s="55"/>
      <c r="R12" s="55"/>
      <c r="S12" s="55"/>
      <c r="T12" s="13"/>
      <c r="U12" s="5"/>
      <c r="V12" s="5"/>
      <c r="W12" s="5"/>
      <c r="X12" s="5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ht="21" customHeight="1" x14ac:dyDescent="0.4">
      <c r="A13" s="3"/>
      <c r="B13" s="52"/>
      <c r="C13" s="202" t="s">
        <v>66</v>
      </c>
      <c r="D13" s="202"/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55"/>
      <c r="T13" s="13"/>
      <c r="U13" s="5"/>
      <c r="V13" s="5"/>
      <c r="W13" s="5"/>
      <c r="X13" s="5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ht="21" customHeight="1" x14ac:dyDescent="0.4">
      <c r="A14" s="3"/>
      <c r="B14" s="52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55"/>
      <c r="T14" s="13"/>
      <c r="U14" s="5"/>
      <c r="V14" s="5"/>
      <c r="W14" s="5"/>
      <c r="X14" s="5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ht="26.25" x14ac:dyDescent="0.4">
      <c r="A15" s="4"/>
      <c r="B15" s="43"/>
      <c r="C15" s="43"/>
      <c r="D15" s="137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9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ht="27" thickBot="1" x14ac:dyDescent="0.45">
      <c r="A16" s="4"/>
      <c r="B16" s="52"/>
      <c r="C16" s="52"/>
      <c r="D16" s="54"/>
      <c r="E16" s="58"/>
      <c r="F16" s="59"/>
      <c r="G16" s="203" t="s">
        <v>92</v>
      </c>
      <c r="H16" s="203"/>
      <c r="I16" s="203"/>
      <c r="J16" s="60"/>
      <c r="K16" s="59"/>
      <c r="L16" s="59"/>
      <c r="M16" s="44"/>
      <c r="N16" s="55"/>
      <c r="O16" s="55"/>
      <c r="P16" s="55"/>
      <c r="Q16" s="55"/>
      <c r="R16" s="55"/>
      <c r="S16" s="55"/>
      <c r="T16" s="13"/>
      <c r="U16" s="5"/>
      <c r="V16" s="5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ht="26.25" x14ac:dyDescent="0.4">
      <c r="A17" s="4"/>
      <c r="B17" s="62"/>
      <c r="C17" s="204" t="s">
        <v>0</v>
      </c>
      <c r="D17" s="205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4"/>
      <c r="T17" s="11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pans="1:34" ht="27" thickBot="1" x14ac:dyDescent="0.45">
      <c r="A18" s="4"/>
      <c r="B18" s="65"/>
      <c r="C18" s="66"/>
      <c r="D18" s="67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9"/>
      <c r="T18" s="11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pans="1:34" ht="25.5" x14ac:dyDescent="0.25">
      <c r="A19" s="4"/>
      <c r="B19" s="187" t="s">
        <v>1</v>
      </c>
      <c r="C19" s="187" t="s">
        <v>2</v>
      </c>
      <c r="D19" s="199" t="s">
        <v>3</v>
      </c>
      <c r="E19" s="200" t="s">
        <v>4</v>
      </c>
      <c r="F19" s="194" t="s">
        <v>5</v>
      </c>
      <c r="G19" s="195"/>
      <c r="H19" s="196"/>
      <c r="I19" s="194" t="s">
        <v>6</v>
      </c>
      <c r="J19" s="195"/>
      <c r="K19" s="195"/>
      <c r="L19" s="195"/>
      <c r="M19" s="196"/>
      <c r="N19" s="194" t="s">
        <v>7</v>
      </c>
      <c r="O19" s="195"/>
      <c r="P19" s="195"/>
      <c r="Q19" s="195"/>
      <c r="R19" s="195"/>
      <c r="S19" s="196"/>
      <c r="T19" s="11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</row>
    <row r="20" spans="1:34" ht="25.5" x14ac:dyDescent="0.25">
      <c r="A20" s="4"/>
      <c r="B20" s="192"/>
      <c r="C20" s="192"/>
      <c r="D20" s="189"/>
      <c r="E20" s="193"/>
      <c r="F20" s="70" t="s">
        <v>8</v>
      </c>
      <c r="G20" s="70" t="s">
        <v>9</v>
      </c>
      <c r="H20" s="70" t="s">
        <v>10</v>
      </c>
      <c r="I20" s="70" t="s">
        <v>11</v>
      </c>
      <c r="J20" s="70" t="s">
        <v>12</v>
      </c>
      <c r="K20" s="70" t="s">
        <v>13</v>
      </c>
      <c r="L20" s="70" t="s">
        <v>14</v>
      </c>
      <c r="M20" s="70" t="s">
        <v>15</v>
      </c>
      <c r="N20" s="70" t="s">
        <v>16</v>
      </c>
      <c r="O20" s="70" t="s">
        <v>17</v>
      </c>
      <c r="P20" s="70" t="s">
        <v>18</v>
      </c>
      <c r="Q20" s="70" t="s">
        <v>19</v>
      </c>
      <c r="R20" s="70" t="s">
        <v>20</v>
      </c>
      <c r="S20" s="70" t="s">
        <v>21</v>
      </c>
      <c r="T20" s="11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</row>
    <row r="21" spans="1:34" ht="25.5" x14ac:dyDescent="0.35">
      <c r="A21" s="4"/>
      <c r="B21" s="164"/>
      <c r="C21" s="164" t="s">
        <v>94</v>
      </c>
      <c r="D21" s="163"/>
      <c r="E21" s="165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11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</row>
    <row r="22" spans="1:34" ht="26.25" x14ac:dyDescent="0.35">
      <c r="A22" s="4"/>
      <c r="B22" s="170" t="s">
        <v>75</v>
      </c>
      <c r="C22" s="169" t="s">
        <v>95</v>
      </c>
      <c r="D22" s="173" t="s">
        <v>49</v>
      </c>
      <c r="E22" s="172">
        <v>120</v>
      </c>
      <c r="F22" s="70">
        <v>5.8</v>
      </c>
      <c r="G22" s="70">
        <v>6.4</v>
      </c>
      <c r="H22" s="70">
        <v>9.4</v>
      </c>
      <c r="I22" s="70">
        <v>0.08</v>
      </c>
      <c r="J22" s="70">
        <v>0.3</v>
      </c>
      <c r="K22" s="70">
        <v>2.6</v>
      </c>
      <c r="L22" s="70">
        <v>4.3999999999999997E-2</v>
      </c>
      <c r="M22" s="70">
        <v>0</v>
      </c>
      <c r="N22" s="70">
        <v>240</v>
      </c>
      <c r="O22" s="70">
        <v>180</v>
      </c>
      <c r="P22" s="70">
        <v>28</v>
      </c>
      <c r="Q22" s="70">
        <v>0.8</v>
      </c>
      <c r="R22" s="70">
        <v>1.7999999999999999E-2</v>
      </c>
      <c r="S22" s="70">
        <v>0</v>
      </c>
      <c r="T22" s="11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</row>
    <row r="23" spans="1:34" ht="26.25" x14ac:dyDescent="0.3">
      <c r="A23" s="4"/>
      <c r="B23" s="71"/>
      <c r="C23" s="82" t="s">
        <v>22</v>
      </c>
      <c r="D23" s="73"/>
      <c r="E23" s="76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9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</row>
    <row r="24" spans="1:34" ht="52.5" x14ac:dyDescent="0.3">
      <c r="A24" s="4"/>
      <c r="B24" s="171">
        <v>45</v>
      </c>
      <c r="C24" s="151" t="s">
        <v>76</v>
      </c>
      <c r="D24" s="73" t="s">
        <v>51</v>
      </c>
      <c r="E24" s="74">
        <v>148.25</v>
      </c>
      <c r="F24" s="74">
        <v>5.49</v>
      </c>
      <c r="G24" s="74">
        <v>5.27</v>
      </c>
      <c r="H24" s="74">
        <v>16.535</v>
      </c>
      <c r="I24" s="74">
        <v>0.22700000000000001</v>
      </c>
      <c r="J24" s="74">
        <v>0.17</v>
      </c>
      <c r="K24" s="74">
        <v>5.8250000000000002</v>
      </c>
      <c r="L24" s="74">
        <v>0</v>
      </c>
      <c r="M24" s="74">
        <v>2.4249999999999998</v>
      </c>
      <c r="N24" s="74">
        <v>42.674999999999997</v>
      </c>
      <c r="O24" s="74">
        <v>88.1</v>
      </c>
      <c r="P24" s="74">
        <v>15.574999999999999</v>
      </c>
      <c r="Q24" s="74">
        <v>0</v>
      </c>
      <c r="R24" s="74">
        <v>0</v>
      </c>
      <c r="S24" s="74">
        <v>0</v>
      </c>
      <c r="T24" s="10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</row>
    <row r="25" spans="1:34" ht="26.25" x14ac:dyDescent="0.2">
      <c r="A25" s="4"/>
      <c r="B25" s="84">
        <v>235</v>
      </c>
      <c r="C25" s="78" t="s">
        <v>42</v>
      </c>
      <c r="D25" s="73" t="s">
        <v>49</v>
      </c>
      <c r="E25" s="83">
        <v>175</v>
      </c>
      <c r="F25" s="83">
        <v>5.24</v>
      </c>
      <c r="G25" s="83">
        <v>6.46</v>
      </c>
      <c r="H25" s="83">
        <v>26.9</v>
      </c>
      <c r="I25" s="75">
        <v>0.05</v>
      </c>
      <c r="J25" s="75">
        <v>2.5000000000000001E-2</v>
      </c>
      <c r="K25" s="75">
        <v>30.74</v>
      </c>
      <c r="L25" s="75">
        <v>5.1999999999999998E-2</v>
      </c>
      <c r="M25" s="75">
        <v>0.35160000000000002</v>
      </c>
      <c r="N25" s="75">
        <v>105.75</v>
      </c>
      <c r="O25" s="75">
        <v>73.239999999999995</v>
      </c>
      <c r="P25" s="75">
        <v>37.53</v>
      </c>
      <c r="Q25" s="75">
        <v>1.4</v>
      </c>
      <c r="R25" s="75">
        <v>1E-3</v>
      </c>
      <c r="S25" s="75">
        <v>1.49</v>
      </c>
      <c r="T25" s="14"/>
      <c r="U25" s="6"/>
      <c r="V25" s="6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</row>
    <row r="26" spans="1:34" ht="26.25" x14ac:dyDescent="0.2">
      <c r="A26" s="4"/>
      <c r="B26" s="153" t="s">
        <v>75</v>
      </c>
      <c r="C26" s="151" t="s">
        <v>77</v>
      </c>
      <c r="D26" s="73" t="s">
        <v>50</v>
      </c>
      <c r="E26" s="75">
        <v>158.80000000000001</v>
      </c>
      <c r="F26" s="75">
        <v>9.8000000000000007</v>
      </c>
      <c r="G26" s="75">
        <v>9</v>
      </c>
      <c r="H26" s="75">
        <v>10.1</v>
      </c>
      <c r="I26" s="75">
        <v>0.05</v>
      </c>
      <c r="J26" s="75">
        <v>0.1</v>
      </c>
      <c r="K26" s="75">
        <v>7.6</v>
      </c>
      <c r="L26" s="75">
        <v>0.1</v>
      </c>
      <c r="M26" s="75">
        <v>0.6</v>
      </c>
      <c r="N26" s="75">
        <v>27.8</v>
      </c>
      <c r="O26" s="75">
        <v>117.1</v>
      </c>
      <c r="P26" s="75">
        <v>19.7</v>
      </c>
      <c r="Q26" s="75">
        <v>1.5949</v>
      </c>
      <c r="R26" s="75">
        <v>4.0000000000000001E-3</v>
      </c>
      <c r="S26" s="75">
        <v>1.6</v>
      </c>
      <c r="T26" s="15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</row>
    <row r="27" spans="1:34" ht="78.75" x14ac:dyDescent="0.2">
      <c r="A27" s="4"/>
      <c r="B27" s="71">
        <v>246</v>
      </c>
      <c r="C27" s="72" t="s">
        <v>52</v>
      </c>
      <c r="D27" s="73" t="s">
        <v>89</v>
      </c>
      <c r="E27" s="75">
        <v>60</v>
      </c>
      <c r="F27" s="75">
        <v>0.03</v>
      </c>
      <c r="G27" s="75">
        <v>5.52</v>
      </c>
      <c r="H27" s="75">
        <v>2.34</v>
      </c>
      <c r="I27" s="75">
        <v>0.04</v>
      </c>
      <c r="J27" s="75">
        <v>0.02</v>
      </c>
      <c r="K27" s="75">
        <v>1.05</v>
      </c>
      <c r="L27" s="75">
        <v>0</v>
      </c>
      <c r="M27" s="75">
        <v>0.42</v>
      </c>
      <c r="N27" s="75">
        <v>8.4</v>
      </c>
      <c r="O27" s="75">
        <v>15.6</v>
      </c>
      <c r="P27" s="75">
        <v>12</v>
      </c>
      <c r="Q27" s="75">
        <v>0.43</v>
      </c>
      <c r="R27" s="75">
        <v>0</v>
      </c>
      <c r="S27" s="75">
        <v>0.54</v>
      </c>
      <c r="T27" s="14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</row>
    <row r="28" spans="1:34" ht="46.5" x14ac:dyDescent="0.2">
      <c r="A28" s="4"/>
      <c r="B28" s="84">
        <v>299</v>
      </c>
      <c r="C28" s="77" t="s">
        <v>41</v>
      </c>
      <c r="D28" s="148" t="s">
        <v>73</v>
      </c>
      <c r="E28" s="75">
        <v>60</v>
      </c>
      <c r="F28" s="75">
        <v>0</v>
      </c>
      <c r="G28" s="75">
        <v>0</v>
      </c>
      <c r="H28" s="75">
        <v>15</v>
      </c>
      <c r="I28" s="75">
        <v>0</v>
      </c>
      <c r="J28" s="75">
        <v>0</v>
      </c>
      <c r="K28" s="75">
        <v>0.03</v>
      </c>
      <c r="L28" s="75">
        <v>0</v>
      </c>
      <c r="M28" s="75">
        <v>0</v>
      </c>
      <c r="N28" s="75">
        <v>0</v>
      </c>
      <c r="O28" s="75">
        <v>2.8</v>
      </c>
      <c r="P28" s="75">
        <v>1.4</v>
      </c>
      <c r="Q28" s="75">
        <v>0</v>
      </c>
      <c r="R28" s="75">
        <v>0</v>
      </c>
      <c r="S28" s="75">
        <v>0.28000000000000003</v>
      </c>
      <c r="T28" s="15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</row>
    <row r="29" spans="1:34" ht="26.25" x14ac:dyDescent="0.2">
      <c r="A29" s="4"/>
      <c r="B29" s="149" t="s">
        <v>75</v>
      </c>
      <c r="C29" s="151" t="s">
        <v>81</v>
      </c>
      <c r="D29" s="166" t="s">
        <v>80</v>
      </c>
      <c r="E29" s="75">
        <v>83.1</v>
      </c>
      <c r="F29" s="75">
        <v>1.5</v>
      </c>
      <c r="G29" s="75">
        <v>5.2</v>
      </c>
      <c r="H29" s="75">
        <v>7.6</v>
      </c>
      <c r="I29" s="75">
        <v>1.2E-2</v>
      </c>
      <c r="J29" s="75">
        <v>6.8000000000000005E-2</v>
      </c>
      <c r="K29" s="75">
        <v>0</v>
      </c>
      <c r="L29" s="75">
        <v>3.3</v>
      </c>
      <c r="M29" s="75">
        <v>0.12</v>
      </c>
      <c r="N29" s="75">
        <v>52.8</v>
      </c>
      <c r="O29" s="75">
        <v>46.3</v>
      </c>
      <c r="P29" s="75">
        <v>10.02</v>
      </c>
      <c r="Q29" s="75">
        <v>0</v>
      </c>
      <c r="R29" s="75">
        <v>8.0000000000000002E-3</v>
      </c>
      <c r="S29" s="75">
        <v>0.22500000000000001</v>
      </c>
      <c r="T29" s="15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</row>
    <row r="30" spans="1:34" ht="26.25" x14ac:dyDescent="0.2">
      <c r="A30" s="4"/>
      <c r="B30" s="149" t="s">
        <v>75</v>
      </c>
      <c r="C30" s="77" t="s">
        <v>24</v>
      </c>
      <c r="D30" s="73" t="s">
        <v>53</v>
      </c>
      <c r="E30" s="75">
        <v>49</v>
      </c>
      <c r="F30" s="75">
        <v>1.62</v>
      </c>
      <c r="G30" s="75">
        <v>0.2</v>
      </c>
      <c r="H30" s="75">
        <v>9.76</v>
      </c>
      <c r="I30" s="75">
        <v>6.6000000000000003E-2</v>
      </c>
      <c r="J30" s="75">
        <v>3.5999999999999997E-2</v>
      </c>
      <c r="K30" s="75">
        <v>0</v>
      </c>
      <c r="L30" s="75">
        <v>0</v>
      </c>
      <c r="M30" s="75">
        <v>0</v>
      </c>
      <c r="N30" s="75">
        <v>12</v>
      </c>
      <c r="O30" s="75">
        <v>39</v>
      </c>
      <c r="P30" s="75">
        <v>8.4</v>
      </c>
      <c r="Q30" s="75">
        <v>1.1000000000000001</v>
      </c>
      <c r="R30" s="75">
        <v>0</v>
      </c>
      <c r="S30" s="75">
        <v>0.66</v>
      </c>
      <c r="T30" s="15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</row>
    <row r="31" spans="1:34" ht="26.25" x14ac:dyDescent="0.2">
      <c r="A31" s="4"/>
      <c r="B31" s="149" t="s">
        <v>75</v>
      </c>
      <c r="C31" s="85" t="s">
        <v>69</v>
      </c>
      <c r="D31" s="86" t="s">
        <v>70</v>
      </c>
      <c r="E31" s="75">
        <v>75</v>
      </c>
      <c r="F31" s="75">
        <v>3.9</v>
      </c>
      <c r="G31" s="75">
        <v>0.9</v>
      </c>
      <c r="H31" s="75">
        <v>12</v>
      </c>
      <c r="I31" s="75">
        <v>5.3999999999999999E-2</v>
      </c>
      <c r="J31" s="75">
        <v>1.7999999999999999E-2</v>
      </c>
      <c r="K31" s="75">
        <v>0</v>
      </c>
      <c r="L31" s="75">
        <v>0</v>
      </c>
      <c r="M31" s="75">
        <v>0.27</v>
      </c>
      <c r="N31" s="75">
        <v>10.5</v>
      </c>
      <c r="O31" s="75">
        <v>47.4</v>
      </c>
      <c r="P31" s="75">
        <v>5.0999999999999996</v>
      </c>
      <c r="Q31" s="75">
        <v>0.36</v>
      </c>
      <c r="R31" s="75">
        <v>0</v>
      </c>
      <c r="S31" s="75">
        <v>1.17</v>
      </c>
      <c r="T31" s="15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1:34" ht="26.25" x14ac:dyDescent="0.2">
      <c r="A32" s="4"/>
      <c r="B32" s="76"/>
      <c r="C32" s="80" t="s">
        <v>25</v>
      </c>
      <c r="D32" s="143" t="s">
        <v>93</v>
      </c>
      <c r="E32" s="81">
        <f>SUM(E24:E31)</f>
        <v>809.15</v>
      </c>
      <c r="F32" s="81">
        <f t="shared" ref="F32:S32" si="0">SUM(F24:F31)</f>
        <v>27.580000000000002</v>
      </c>
      <c r="G32" s="81">
        <f t="shared" si="0"/>
        <v>32.549999999999997</v>
      </c>
      <c r="H32" s="81">
        <f t="shared" si="0"/>
        <v>100.235</v>
      </c>
      <c r="I32" s="81">
        <f t="shared" si="0"/>
        <v>0.499</v>
      </c>
      <c r="J32" s="81">
        <f t="shared" si="0"/>
        <v>0.43700000000000006</v>
      </c>
      <c r="K32" s="81">
        <f t="shared" si="0"/>
        <v>45.244999999999997</v>
      </c>
      <c r="L32" s="81">
        <f t="shared" si="0"/>
        <v>3.452</v>
      </c>
      <c r="M32" s="81">
        <f t="shared" si="0"/>
        <v>4.1866000000000003</v>
      </c>
      <c r="N32" s="81">
        <f t="shared" si="0"/>
        <v>259.92500000000001</v>
      </c>
      <c r="O32" s="81">
        <f t="shared" si="0"/>
        <v>429.53999999999996</v>
      </c>
      <c r="P32" s="81">
        <f t="shared" si="0"/>
        <v>109.72500000000001</v>
      </c>
      <c r="Q32" s="81">
        <f t="shared" si="0"/>
        <v>4.8849000000000009</v>
      </c>
      <c r="R32" s="81">
        <f t="shared" si="0"/>
        <v>1.3000000000000001E-2</v>
      </c>
      <c r="S32" s="81">
        <f t="shared" si="0"/>
        <v>5.9649999999999999</v>
      </c>
      <c r="T32" s="14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</row>
    <row r="33" spans="1:34" ht="26.25" thickBot="1" x14ac:dyDescent="0.3">
      <c r="A33" s="4"/>
      <c r="B33" s="178"/>
      <c r="C33" s="179" t="s">
        <v>97</v>
      </c>
      <c r="D33" s="180">
        <f>D22+D32</f>
        <v>1085</v>
      </c>
      <c r="E33" s="180">
        <f>E22+E32</f>
        <v>929.15</v>
      </c>
      <c r="F33" s="180">
        <f t="shared" ref="F33" si="1">F22+F32</f>
        <v>33.380000000000003</v>
      </c>
      <c r="G33" s="180">
        <f t="shared" ref="G33" si="2">G22+G32</f>
        <v>38.949999999999996</v>
      </c>
      <c r="H33" s="180">
        <f t="shared" ref="H33" si="3">H22+H32</f>
        <v>109.63500000000001</v>
      </c>
      <c r="I33" s="180">
        <f t="shared" ref="I33" si="4">I22+I32</f>
        <v>0.57899999999999996</v>
      </c>
      <c r="J33" s="180">
        <f t="shared" ref="J33" si="5">J22+J32</f>
        <v>0.7370000000000001</v>
      </c>
      <c r="K33" s="180">
        <f>K22+K32</f>
        <v>47.844999999999999</v>
      </c>
      <c r="L33" s="180">
        <f t="shared" ref="L33" si="6">L22+L32</f>
        <v>3.496</v>
      </c>
      <c r="M33" s="180">
        <f t="shared" ref="M33" si="7">M22+M32</f>
        <v>4.1866000000000003</v>
      </c>
      <c r="N33" s="180">
        <f t="shared" ref="N33" si="8">N22+N32</f>
        <v>499.92500000000001</v>
      </c>
      <c r="O33" s="180">
        <f t="shared" ref="O33" si="9">O22+O32</f>
        <v>609.54</v>
      </c>
      <c r="P33" s="180">
        <f t="shared" ref="P33" si="10">P22+P32</f>
        <v>137.72500000000002</v>
      </c>
      <c r="Q33" s="180">
        <f t="shared" ref="Q33" si="11">Q22+Q32</f>
        <v>5.6849000000000007</v>
      </c>
      <c r="R33" s="180">
        <f t="shared" ref="R33" si="12">R22+R32</f>
        <v>3.1E-2</v>
      </c>
      <c r="S33" s="180">
        <f t="shared" ref="S33" si="13">S22+S32</f>
        <v>5.9649999999999999</v>
      </c>
      <c r="T33" s="17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1:34" ht="26.25" x14ac:dyDescent="0.4">
      <c r="A34" s="4"/>
      <c r="B34" s="91"/>
      <c r="C34" s="92" t="s">
        <v>27</v>
      </c>
      <c r="D34" s="93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5"/>
      <c r="T34" s="18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</row>
    <row r="35" spans="1:34" ht="27" thickBot="1" x14ac:dyDescent="0.45">
      <c r="A35" s="4"/>
      <c r="B35" s="65"/>
      <c r="C35" s="66"/>
      <c r="D35" s="96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8"/>
      <c r="T35" s="19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</row>
    <row r="36" spans="1:34" ht="25.5" x14ac:dyDescent="0.25">
      <c r="A36" s="4"/>
      <c r="B36" s="187" t="s">
        <v>1</v>
      </c>
      <c r="C36" s="187" t="s">
        <v>2</v>
      </c>
      <c r="D36" s="199" t="s">
        <v>3</v>
      </c>
      <c r="E36" s="200" t="s">
        <v>4</v>
      </c>
      <c r="F36" s="194" t="s">
        <v>5</v>
      </c>
      <c r="G36" s="195"/>
      <c r="H36" s="196"/>
      <c r="I36" s="194" t="s">
        <v>6</v>
      </c>
      <c r="J36" s="195"/>
      <c r="K36" s="195"/>
      <c r="L36" s="195"/>
      <c r="M36" s="196"/>
      <c r="N36" s="194" t="s">
        <v>7</v>
      </c>
      <c r="O36" s="195"/>
      <c r="P36" s="195"/>
      <c r="Q36" s="195"/>
      <c r="R36" s="195"/>
      <c r="S36" s="196"/>
      <c r="T36" s="19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</row>
    <row r="37" spans="1:34" ht="25.5" x14ac:dyDescent="0.25">
      <c r="A37" s="4"/>
      <c r="B37" s="192"/>
      <c r="C37" s="192"/>
      <c r="D37" s="189"/>
      <c r="E37" s="193"/>
      <c r="F37" s="70" t="s">
        <v>8</v>
      </c>
      <c r="G37" s="70" t="s">
        <v>9</v>
      </c>
      <c r="H37" s="70" t="s">
        <v>10</v>
      </c>
      <c r="I37" s="70" t="s">
        <v>11</v>
      </c>
      <c r="J37" s="70" t="s">
        <v>12</v>
      </c>
      <c r="K37" s="70" t="s">
        <v>13</v>
      </c>
      <c r="L37" s="70" t="s">
        <v>14</v>
      </c>
      <c r="M37" s="70" t="s">
        <v>15</v>
      </c>
      <c r="N37" s="70" t="s">
        <v>16</v>
      </c>
      <c r="O37" s="70" t="s">
        <v>17</v>
      </c>
      <c r="P37" s="70" t="s">
        <v>18</v>
      </c>
      <c r="Q37" s="70" t="s">
        <v>19</v>
      </c>
      <c r="R37" s="70" t="s">
        <v>20</v>
      </c>
      <c r="S37" s="70" t="s">
        <v>21</v>
      </c>
      <c r="T37" s="19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</row>
    <row r="38" spans="1:34" ht="25.5" x14ac:dyDescent="0.35">
      <c r="A38" s="4"/>
      <c r="B38" s="164"/>
      <c r="C38" s="164" t="s">
        <v>94</v>
      </c>
      <c r="D38" s="163"/>
      <c r="E38" s="165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19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</row>
    <row r="39" spans="1:34" ht="26.25" x14ac:dyDescent="0.35">
      <c r="A39" s="4"/>
      <c r="B39" s="170" t="s">
        <v>75</v>
      </c>
      <c r="C39" s="169" t="s">
        <v>95</v>
      </c>
      <c r="D39" s="173" t="s">
        <v>49</v>
      </c>
      <c r="E39" s="172">
        <v>120</v>
      </c>
      <c r="F39" s="70">
        <v>5.8</v>
      </c>
      <c r="G39" s="70">
        <v>6.4</v>
      </c>
      <c r="H39" s="70">
        <v>9.4</v>
      </c>
      <c r="I39" s="70">
        <v>0.08</v>
      </c>
      <c r="J39" s="70">
        <v>0.3</v>
      </c>
      <c r="K39" s="70">
        <v>2.6</v>
      </c>
      <c r="L39" s="70">
        <v>4.3999999999999997E-2</v>
      </c>
      <c r="M39" s="70">
        <v>0</v>
      </c>
      <c r="N39" s="70">
        <v>240</v>
      </c>
      <c r="O39" s="70">
        <v>180</v>
      </c>
      <c r="P39" s="70">
        <v>28</v>
      </c>
      <c r="Q39" s="70">
        <v>0.8</v>
      </c>
      <c r="R39" s="70">
        <v>1.7999999999999999E-2</v>
      </c>
      <c r="S39" s="70">
        <v>0</v>
      </c>
      <c r="T39" s="19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</row>
    <row r="40" spans="1:34" ht="26.25" x14ac:dyDescent="0.2">
      <c r="A40" s="4"/>
      <c r="B40" s="71"/>
      <c r="C40" s="82" t="s">
        <v>22</v>
      </c>
      <c r="D40" s="79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16" t="e">
        <f>SUM(#REF!)</f>
        <v>#REF!</v>
      </c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</row>
    <row r="41" spans="1:34" ht="52.5" x14ac:dyDescent="0.2">
      <c r="A41" s="4"/>
      <c r="B41" s="149" t="s">
        <v>96</v>
      </c>
      <c r="C41" s="154" t="s">
        <v>88</v>
      </c>
      <c r="D41" s="73" t="s">
        <v>51</v>
      </c>
      <c r="E41" s="75">
        <v>437.34</v>
      </c>
      <c r="F41" s="75">
        <v>20.38</v>
      </c>
      <c r="G41" s="75">
        <v>26</v>
      </c>
      <c r="H41" s="75">
        <v>31.83</v>
      </c>
      <c r="I41" s="75">
        <v>0.3</v>
      </c>
      <c r="J41" s="75">
        <v>0.15</v>
      </c>
      <c r="K41" s="75">
        <v>0</v>
      </c>
      <c r="L41" s="75">
        <v>0.02</v>
      </c>
      <c r="M41" s="75">
        <v>0.1</v>
      </c>
      <c r="N41" s="75">
        <v>9.1999999999999993</v>
      </c>
      <c r="O41" s="75">
        <v>199.65</v>
      </c>
      <c r="P41" s="75">
        <v>40.75</v>
      </c>
      <c r="Q41" s="75">
        <v>0</v>
      </c>
      <c r="R41" s="75">
        <v>1E-3</v>
      </c>
      <c r="S41" s="75">
        <v>2.62</v>
      </c>
      <c r="T41" s="2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</row>
    <row r="42" spans="1:34" ht="26.25" x14ac:dyDescent="0.2">
      <c r="A42" s="4"/>
      <c r="B42" s="84">
        <v>92</v>
      </c>
      <c r="C42" s="100" t="s">
        <v>54</v>
      </c>
      <c r="D42" s="73" t="s">
        <v>49</v>
      </c>
      <c r="E42" s="155">
        <v>239</v>
      </c>
      <c r="F42" s="74">
        <v>3.72</v>
      </c>
      <c r="G42" s="74">
        <v>14.87</v>
      </c>
      <c r="H42" s="74">
        <v>22.57</v>
      </c>
      <c r="I42" s="74">
        <v>0.2</v>
      </c>
      <c r="J42" s="74">
        <v>0.2</v>
      </c>
      <c r="K42" s="74">
        <v>32</v>
      </c>
      <c r="L42" s="74">
        <v>0.14000000000000001</v>
      </c>
      <c r="M42" s="74">
        <v>4.8</v>
      </c>
      <c r="N42" s="74">
        <v>152</v>
      </c>
      <c r="O42" s="74">
        <v>260</v>
      </c>
      <c r="P42" s="74">
        <v>108</v>
      </c>
      <c r="Q42" s="74">
        <v>0</v>
      </c>
      <c r="R42" s="74">
        <v>0</v>
      </c>
      <c r="S42" s="74">
        <v>3.2</v>
      </c>
      <c r="T42" s="21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</row>
    <row r="43" spans="1:34" ht="26.25" x14ac:dyDescent="0.2">
      <c r="A43" s="4"/>
      <c r="B43" s="153" t="s">
        <v>75</v>
      </c>
      <c r="C43" s="151" t="s">
        <v>78</v>
      </c>
      <c r="D43" s="73" t="s">
        <v>50</v>
      </c>
      <c r="E43" s="75">
        <v>158.6</v>
      </c>
      <c r="F43" s="75">
        <v>16.899999999999999</v>
      </c>
      <c r="G43" s="75">
        <v>2.9</v>
      </c>
      <c r="H43" s="75">
        <v>16.3</v>
      </c>
      <c r="I43" s="75">
        <v>8.1000000000000003E-2</v>
      </c>
      <c r="J43" s="75">
        <v>8.4000000000000005E-2</v>
      </c>
      <c r="K43" s="75">
        <v>7.0000000000000007E-2</v>
      </c>
      <c r="L43" s="75">
        <v>1.7000000000000001E-2</v>
      </c>
      <c r="M43" s="75">
        <v>0.55700000000000005</v>
      </c>
      <c r="N43" s="75">
        <v>19.96</v>
      </c>
      <c r="O43" s="75">
        <v>135.69999999999999</v>
      </c>
      <c r="P43" s="75">
        <v>55.45</v>
      </c>
      <c r="Q43" s="75">
        <v>0.84450000000000003</v>
      </c>
      <c r="R43" s="75">
        <v>5.0000000000000001E-3</v>
      </c>
      <c r="S43" s="75">
        <v>1.34</v>
      </c>
      <c r="T43" s="21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</row>
    <row r="44" spans="1:34" ht="52.5" x14ac:dyDescent="0.2">
      <c r="A44" s="4"/>
      <c r="B44" s="71">
        <v>246</v>
      </c>
      <c r="C44" s="78" t="s">
        <v>55</v>
      </c>
      <c r="D44" s="73" t="s">
        <v>89</v>
      </c>
      <c r="E44" s="76">
        <v>27</v>
      </c>
      <c r="F44" s="76">
        <v>0.01</v>
      </c>
      <c r="G44" s="76">
        <v>1.32</v>
      </c>
      <c r="H44" s="76">
        <v>3.66</v>
      </c>
      <c r="I44" s="75">
        <v>4.0000000000000001E-3</v>
      </c>
      <c r="J44" s="75">
        <v>0.01</v>
      </c>
      <c r="K44" s="75">
        <v>0.09</v>
      </c>
      <c r="L44" s="75">
        <v>0</v>
      </c>
      <c r="M44" s="75">
        <v>0.6</v>
      </c>
      <c r="N44" s="75">
        <v>10.199999999999999</v>
      </c>
      <c r="O44" s="75">
        <v>18</v>
      </c>
      <c r="P44" s="75">
        <v>8.4</v>
      </c>
      <c r="Q44" s="75">
        <v>0.13</v>
      </c>
      <c r="R44" s="75">
        <v>0.02</v>
      </c>
      <c r="S44" s="75">
        <v>0.3</v>
      </c>
      <c r="T44" s="31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</row>
    <row r="45" spans="1:34" ht="26.25" x14ac:dyDescent="0.2">
      <c r="A45" s="4"/>
      <c r="B45" s="84">
        <v>295</v>
      </c>
      <c r="C45" s="77" t="s">
        <v>37</v>
      </c>
      <c r="D45" s="73" t="s">
        <v>49</v>
      </c>
      <c r="E45" s="75">
        <v>67</v>
      </c>
      <c r="F45" s="75">
        <v>1.05</v>
      </c>
      <c r="G45" s="75">
        <v>1.2</v>
      </c>
      <c r="H45" s="75">
        <v>13.04</v>
      </c>
      <c r="I45" s="75">
        <v>0.04</v>
      </c>
      <c r="J45" s="75">
        <v>0.03</v>
      </c>
      <c r="K45" s="75">
        <v>1.33</v>
      </c>
      <c r="L45" s="75">
        <v>0</v>
      </c>
      <c r="M45" s="75">
        <v>0.1</v>
      </c>
      <c r="N45" s="75">
        <v>126.6</v>
      </c>
      <c r="O45" s="75">
        <v>92.8</v>
      </c>
      <c r="P45" s="75">
        <v>15.4</v>
      </c>
      <c r="Q45" s="75">
        <v>2.0299999999999998</v>
      </c>
      <c r="R45" s="75">
        <v>0</v>
      </c>
      <c r="S45" s="75">
        <v>0.41</v>
      </c>
      <c r="T45" s="21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</row>
    <row r="46" spans="1:34" ht="26.25" x14ac:dyDescent="0.2">
      <c r="A46" s="4"/>
      <c r="B46" s="152" t="s">
        <v>75</v>
      </c>
      <c r="C46" s="151" t="s">
        <v>79</v>
      </c>
      <c r="D46" s="73" t="s">
        <v>80</v>
      </c>
      <c r="E46" s="75">
        <v>45.3</v>
      </c>
      <c r="F46" s="75">
        <v>3.45</v>
      </c>
      <c r="G46" s="75">
        <v>3.375</v>
      </c>
      <c r="H46" s="75">
        <v>0</v>
      </c>
      <c r="I46" s="75">
        <v>6.0000000000000001E-3</v>
      </c>
      <c r="J46" s="75">
        <v>5.7000000000000002E-2</v>
      </c>
      <c r="K46" s="75">
        <v>0.09</v>
      </c>
      <c r="L46" s="75">
        <v>26.024999999999999</v>
      </c>
      <c r="M46" s="75">
        <v>5.8000000000000003E-2</v>
      </c>
      <c r="N46" s="75">
        <v>105</v>
      </c>
      <c r="O46" s="75">
        <v>105</v>
      </c>
      <c r="P46" s="75">
        <v>4.95</v>
      </c>
      <c r="Q46" s="75">
        <v>0.45</v>
      </c>
      <c r="R46" s="75">
        <v>0</v>
      </c>
      <c r="S46" s="75">
        <v>0.12</v>
      </c>
      <c r="T46" s="21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</row>
    <row r="47" spans="1:34" ht="26.25" x14ac:dyDescent="0.2">
      <c r="A47" s="4"/>
      <c r="B47" s="149" t="s">
        <v>75</v>
      </c>
      <c r="C47" s="77" t="s">
        <v>24</v>
      </c>
      <c r="D47" s="73" t="s">
        <v>53</v>
      </c>
      <c r="E47" s="75">
        <v>49</v>
      </c>
      <c r="F47" s="75">
        <v>1.62</v>
      </c>
      <c r="G47" s="75">
        <v>0.2</v>
      </c>
      <c r="H47" s="75">
        <v>9.76</v>
      </c>
      <c r="I47" s="75">
        <v>6.6000000000000003E-2</v>
      </c>
      <c r="J47" s="75">
        <v>3.5999999999999997E-2</v>
      </c>
      <c r="K47" s="75">
        <v>0</v>
      </c>
      <c r="L47" s="75">
        <v>0</v>
      </c>
      <c r="M47" s="75">
        <v>0</v>
      </c>
      <c r="N47" s="75">
        <v>12</v>
      </c>
      <c r="O47" s="75">
        <v>39</v>
      </c>
      <c r="P47" s="75">
        <v>8.4</v>
      </c>
      <c r="Q47" s="75">
        <v>1.1000000000000001</v>
      </c>
      <c r="R47" s="75">
        <v>0</v>
      </c>
      <c r="S47" s="75">
        <v>0.66</v>
      </c>
      <c r="T47" s="21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</row>
    <row r="48" spans="1:34" ht="26.25" x14ac:dyDescent="0.2">
      <c r="A48" s="4"/>
      <c r="B48" s="149" t="s">
        <v>75</v>
      </c>
      <c r="C48" s="85" t="s">
        <v>72</v>
      </c>
      <c r="D48" s="86" t="s">
        <v>70</v>
      </c>
      <c r="E48" s="75">
        <v>75</v>
      </c>
      <c r="F48" s="75">
        <v>3.9</v>
      </c>
      <c r="G48" s="75">
        <v>0.9</v>
      </c>
      <c r="H48" s="75">
        <v>12</v>
      </c>
      <c r="I48" s="75">
        <v>5.3999999999999999E-2</v>
      </c>
      <c r="J48" s="75">
        <v>1.7999999999999999E-2</v>
      </c>
      <c r="K48" s="75">
        <v>0</v>
      </c>
      <c r="L48" s="75">
        <v>0</v>
      </c>
      <c r="M48" s="75">
        <v>0.27</v>
      </c>
      <c r="N48" s="75">
        <v>10.5</v>
      </c>
      <c r="O48" s="75">
        <v>47.4</v>
      </c>
      <c r="P48" s="75">
        <v>5.0999999999999996</v>
      </c>
      <c r="Q48" s="75">
        <v>0.36</v>
      </c>
      <c r="R48" s="75">
        <v>0</v>
      </c>
      <c r="S48" s="75">
        <v>1.17</v>
      </c>
      <c r="T48" s="21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</row>
    <row r="49" spans="1:34" ht="26.25" x14ac:dyDescent="0.2">
      <c r="A49" s="4"/>
      <c r="B49" s="76"/>
      <c r="C49" s="80" t="s">
        <v>29</v>
      </c>
      <c r="D49" s="144">
        <v>885</v>
      </c>
      <c r="E49" s="81">
        <f>SUM(E41:E48)</f>
        <v>1098.2399999999998</v>
      </c>
      <c r="F49" s="81">
        <f t="shared" ref="F49:U49" si="14">SUM(F41:F48)</f>
        <v>51.029999999999994</v>
      </c>
      <c r="G49" s="81">
        <f t="shared" si="14"/>
        <v>50.765000000000001</v>
      </c>
      <c r="H49" s="81">
        <f t="shared" si="14"/>
        <v>109.16000000000001</v>
      </c>
      <c r="I49" s="81">
        <f t="shared" si="14"/>
        <v>0.75100000000000011</v>
      </c>
      <c r="J49" s="81">
        <f t="shared" si="14"/>
        <v>0.58500000000000008</v>
      </c>
      <c r="K49" s="81">
        <f t="shared" si="14"/>
        <v>33.580000000000005</v>
      </c>
      <c r="L49" s="81">
        <f t="shared" si="14"/>
        <v>26.201999999999998</v>
      </c>
      <c r="M49" s="81">
        <f t="shared" si="14"/>
        <v>6.4849999999999994</v>
      </c>
      <c r="N49" s="81">
        <f t="shared" si="14"/>
        <v>445.46</v>
      </c>
      <c r="O49" s="81">
        <f t="shared" si="14"/>
        <v>897.54999999999984</v>
      </c>
      <c r="P49" s="81">
        <f t="shared" si="14"/>
        <v>246.45</v>
      </c>
      <c r="Q49" s="81">
        <f t="shared" si="14"/>
        <v>4.9145000000000003</v>
      </c>
      <c r="R49" s="81">
        <f t="shared" si="14"/>
        <v>2.6000000000000002E-2</v>
      </c>
      <c r="S49" s="81">
        <f t="shared" si="14"/>
        <v>9.82</v>
      </c>
      <c r="T49" s="81">
        <f t="shared" si="14"/>
        <v>0</v>
      </c>
      <c r="U49" s="81">
        <f t="shared" si="14"/>
        <v>0</v>
      </c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</row>
    <row r="50" spans="1:34" ht="26.25" thickBot="1" x14ac:dyDescent="0.25">
      <c r="A50" s="4"/>
      <c r="B50" s="178"/>
      <c r="C50" s="179" t="s">
        <v>97</v>
      </c>
      <c r="D50" s="180">
        <f>D39+D49</f>
        <v>1085</v>
      </c>
      <c r="E50" s="180">
        <f>E39+E49</f>
        <v>1218.2399999999998</v>
      </c>
      <c r="F50" s="180">
        <f t="shared" ref="F50" si="15">F39+F49</f>
        <v>56.829999999999991</v>
      </c>
      <c r="G50" s="180">
        <f t="shared" ref="G50" si="16">G39+G49</f>
        <v>57.164999999999999</v>
      </c>
      <c r="H50" s="180">
        <f t="shared" ref="H50" si="17">H39+H49</f>
        <v>118.56000000000002</v>
      </c>
      <c r="I50" s="180">
        <f t="shared" ref="I50" si="18">I39+I49</f>
        <v>0.83100000000000007</v>
      </c>
      <c r="J50" s="180">
        <f t="shared" ref="J50" si="19">J39+J49</f>
        <v>0.88500000000000001</v>
      </c>
      <c r="K50" s="180">
        <f t="shared" ref="K50" si="20">K39+K49</f>
        <v>36.180000000000007</v>
      </c>
      <c r="L50" s="180">
        <f t="shared" ref="L50" si="21">L39+L49</f>
        <v>26.245999999999999</v>
      </c>
      <c r="M50" s="180">
        <f t="shared" ref="M50" si="22">M39+M49</f>
        <v>6.4849999999999994</v>
      </c>
      <c r="N50" s="180">
        <f t="shared" ref="N50" si="23">N39+N49</f>
        <v>685.46</v>
      </c>
      <c r="O50" s="180">
        <f t="shared" ref="O50" si="24">O39+O49</f>
        <v>1077.5499999999997</v>
      </c>
      <c r="P50" s="180">
        <f t="shared" ref="P50" si="25">P39+P49</f>
        <v>274.45</v>
      </c>
      <c r="Q50" s="180">
        <f t="shared" ref="Q50" si="26">Q39+Q49</f>
        <v>5.7145000000000001</v>
      </c>
      <c r="R50" s="180">
        <f t="shared" ref="R50" si="27">R39+R49</f>
        <v>4.3999999999999997E-2</v>
      </c>
      <c r="S50" s="180">
        <f t="shared" ref="S50" si="28">S39+S49</f>
        <v>9.82</v>
      </c>
      <c r="T50" s="182"/>
      <c r="U50" s="168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</row>
    <row r="51" spans="1:34" ht="26.25" x14ac:dyDescent="0.4">
      <c r="A51" s="4"/>
      <c r="B51" s="91"/>
      <c r="C51" s="92" t="s">
        <v>30</v>
      </c>
      <c r="D51" s="101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102"/>
      <c r="R51" s="94"/>
      <c r="S51" s="95"/>
      <c r="T51" s="37" t="e">
        <f>T40+#REF!+#REF!</f>
        <v>#REF!</v>
      </c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</row>
    <row r="52" spans="1:34" ht="27" thickBot="1" x14ac:dyDescent="0.45">
      <c r="A52" s="4"/>
      <c r="B52" s="65"/>
      <c r="C52" s="66"/>
      <c r="D52" s="103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104"/>
      <c r="T52" s="19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</row>
    <row r="53" spans="1:34" ht="25.5" x14ac:dyDescent="0.25">
      <c r="A53" s="4"/>
      <c r="B53" s="187" t="s">
        <v>1</v>
      </c>
      <c r="C53" s="197" t="s">
        <v>2</v>
      </c>
      <c r="D53" s="199" t="s">
        <v>3</v>
      </c>
      <c r="E53" s="200" t="s">
        <v>4</v>
      </c>
      <c r="F53" s="194" t="s">
        <v>5</v>
      </c>
      <c r="G53" s="195"/>
      <c r="H53" s="196"/>
      <c r="I53" s="194" t="s">
        <v>6</v>
      </c>
      <c r="J53" s="195"/>
      <c r="K53" s="195"/>
      <c r="L53" s="195"/>
      <c r="M53" s="196"/>
      <c r="N53" s="194" t="s">
        <v>7</v>
      </c>
      <c r="O53" s="195"/>
      <c r="P53" s="195"/>
      <c r="Q53" s="195"/>
      <c r="R53" s="195"/>
      <c r="S53" s="196"/>
      <c r="T53" s="18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</row>
    <row r="54" spans="1:34" ht="25.5" x14ac:dyDescent="0.25">
      <c r="A54" s="4"/>
      <c r="B54" s="192"/>
      <c r="C54" s="198"/>
      <c r="D54" s="189"/>
      <c r="E54" s="193"/>
      <c r="F54" s="70" t="s">
        <v>8</v>
      </c>
      <c r="G54" s="70" t="s">
        <v>9</v>
      </c>
      <c r="H54" s="70" t="s">
        <v>10</v>
      </c>
      <c r="I54" s="70" t="s">
        <v>11</v>
      </c>
      <c r="J54" s="70" t="s">
        <v>12</v>
      </c>
      <c r="K54" s="70" t="s">
        <v>13</v>
      </c>
      <c r="L54" s="70" t="s">
        <v>14</v>
      </c>
      <c r="M54" s="70" t="s">
        <v>15</v>
      </c>
      <c r="N54" s="70" t="s">
        <v>16</v>
      </c>
      <c r="O54" s="70" t="s">
        <v>17</v>
      </c>
      <c r="P54" s="70" t="s">
        <v>18</v>
      </c>
      <c r="Q54" s="70" t="s">
        <v>19</v>
      </c>
      <c r="R54" s="70" t="s">
        <v>20</v>
      </c>
      <c r="S54" s="70" t="s">
        <v>21</v>
      </c>
      <c r="T54" s="18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</row>
    <row r="55" spans="1:34" ht="25.5" x14ac:dyDescent="0.35">
      <c r="A55" s="4"/>
      <c r="B55" s="164"/>
      <c r="C55" s="164" t="s">
        <v>94</v>
      </c>
      <c r="D55" s="163"/>
      <c r="E55" s="165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18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</row>
    <row r="56" spans="1:34" ht="26.25" x14ac:dyDescent="0.35">
      <c r="A56" s="4"/>
      <c r="B56" s="170" t="s">
        <v>75</v>
      </c>
      <c r="C56" s="169" t="s">
        <v>95</v>
      </c>
      <c r="D56" s="173" t="s">
        <v>49</v>
      </c>
      <c r="E56" s="172">
        <v>120</v>
      </c>
      <c r="F56" s="70">
        <v>5.8</v>
      </c>
      <c r="G56" s="70">
        <v>6.4</v>
      </c>
      <c r="H56" s="70">
        <v>9.4</v>
      </c>
      <c r="I56" s="70">
        <v>0.08</v>
      </c>
      <c r="J56" s="70">
        <v>0.3</v>
      </c>
      <c r="K56" s="70">
        <v>2.6</v>
      </c>
      <c r="L56" s="70">
        <v>4.3999999999999997E-2</v>
      </c>
      <c r="M56" s="70">
        <v>0</v>
      </c>
      <c r="N56" s="70">
        <v>240</v>
      </c>
      <c r="O56" s="70">
        <v>180</v>
      </c>
      <c r="P56" s="70">
        <v>28</v>
      </c>
      <c r="Q56" s="70">
        <v>0.8</v>
      </c>
      <c r="R56" s="70">
        <v>1.7999999999999999E-2</v>
      </c>
      <c r="S56" s="70">
        <v>0</v>
      </c>
      <c r="T56" s="18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</row>
    <row r="57" spans="1:34" ht="26.25" x14ac:dyDescent="0.2">
      <c r="A57" s="4"/>
      <c r="B57" s="71"/>
      <c r="C57" s="105" t="s">
        <v>22</v>
      </c>
      <c r="D57" s="73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27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</row>
    <row r="58" spans="1:34" ht="52.5" x14ac:dyDescent="0.25">
      <c r="A58" s="4"/>
      <c r="B58" s="71">
        <v>47</v>
      </c>
      <c r="C58" s="99" t="s">
        <v>28</v>
      </c>
      <c r="D58" s="73" t="s">
        <v>51</v>
      </c>
      <c r="E58" s="75">
        <v>124</v>
      </c>
      <c r="F58" s="75">
        <v>2.83</v>
      </c>
      <c r="G58" s="75">
        <v>2.86</v>
      </c>
      <c r="H58" s="75">
        <v>21.76</v>
      </c>
      <c r="I58" s="75">
        <v>0.112</v>
      </c>
      <c r="J58" s="75">
        <v>0.1</v>
      </c>
      <c r="K58" s="75">
        <v>10</v>
      </c>
      <c r="L58" s="75">
        <v>0.125</v>
      </c>
      <c r="M58" s="75">
        <v>1.425</v>
      </c>
      <c r="N58" s="75">
        <v>24</v>
      </c>
      <c r="O58" s="75">
        <v>78</v>
      </c>
      <c r="P58" s="75">
        <v>30.25</v>
      </c>
      <c r="Q58" s="75">
        <v>0.50800000000000001</v>
      </c>
      <c r="R58" s="75">
        <v>5.0000000000000001E-3</v>
      </c>
      <c r="S58" s="75">
        <v>1.25</v>
      </c>
      <c r="T58" s="28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</row>
    <row r="59" spans="1:34" ht="26.25" x14ac:dyDescent="0.2">
      <c r="A59" s="4"/>
      <c r="B59" s="84">
        <v>225</v>
      </c>
      <c r="C59" s="77" t="s">
        <v>31</v>
      </c>
      <c r="D59" s="106" t="s">
        <v>49</v>
      </c>
      <c r="E59" s="75">
        <v>287</v>
      </c>
      <c r="F59" s="75">
        <v>4.96</v>
      </c>
      <c r="G59" s="75">
        <v>7.26</v>
      </c>
      <c r="H59" s="75">
        <v>50.36</v>
      </c>
      <c r="I59" s="75">
        <v>2.8000000000000001E-2</v>
      </c>
      <c r="J59" s="75">
        <v>1.4999999999999999E-2</v>
      </c>
      <c r="K59" s="75">
        <v>0</v>
      </c>
      <c r="L59" s="75">
        <v>0</v>
      </c>
      <c r="M59" s="75">
        <v>0.32</v>
      </c>
      <c r="N59" s="75">
        <v>2.8980000000000001</v>
      </c>
      <c r="O59" s="75">
        <v>72.72</v>
      </c>
      <c r="P59" s="75">
        <v>22.806000000000001</v>
      </c>
      <c r="Q59" s="75">
        <v>1.24</v>
      </c>
      <c r="R59" s="75">
        <v>0</v>
      </c>
      <c r="S59" s="75">
        <v>0</v>
      </c>
      <c r="T59" s="26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</row>
    <row r="60" spans="1:34" ht="52.5" x14ac:dyDescent="0.2">
      <c r="A60" s="4"/>
      <c r="B60" s="149" t="s">
        <v>75</v>
      </c>
      <c r="C60" s="151" t="s">
        <v>83</v>
      </c>
      <c r="D60" s="73" t="s">
        <v>50</v>
      </c>
      <c r="E60" s="75">
        <v>188.6</v>
      </c>
      <c r="F60" s="75">
        <v>4.2</v>
      </c>
      <c r="G60" s="75">
        <v>11.7</v>
      </c>
      <c r="H60" s="75">
        <v>17</v>
      </c>
      <c r="I60" s="75">
        <v>0.12</v>
      </c>
      <c r="J60" s="75">
        <v>6.5000000000000002E-2</v>
      </c>
      <c r="K60" s="75">
        <v>5.7</v>
      </c>
      <c r="L60" s="75">
        <v>0.17</v>
      </c>
      <c r="M60" s="75">
        <v>0.83599999999999997</v>
      </c>
      <c r="N60" s="75">
        <v>25.75</v>
      </c>
      <c r="O60" s="75">
        <v>70.8</v>
      </c>
      <c r="P60" s="75">
        <v>24.59</v>
      </c>
      <c r="Q60" s="75">
        <v>1.2859</v>
      </c>
      <c r="R60" s="75">
        <v>3.0000000000000001E-3</v>
      </c>
      <c r="S60" s="75">
        <v>1.2450000000000001</v>
      </c>
      <c r="T60" s="26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</row>
    <row r="61" spans="1:34" ht="78.75" x14ac:dyDescent="0.2">
      <c r="A61" s="4"/>
      <c r="B61" s="71">
        <v>246</v>
      </c>
      <c r="C61" s="72" t="s">
        <v>52</v>
      </c>
      <c r="D61" s="73" t="s">
        <v>89</v>
      </c>
      <c r="E61" s="75">
        <v>60</v>
      </c>
      <c r="F61" s="75">
        <v>0.03</v>
      </c>
      <c r="G61" s="75">
        <v>5.52</v>
      </c>
      <c r="H61" s="75">
        <v>2.34</v>
      </c>
      <c r="I61" s="75">
        <v>0.04</v>
      </c>
      <c r="J61" s="75">
        <v>0.02</v>
      </c>
      <c r="K61" s="75">
        <v>1.05</v>
      </c>
      <c r="L61" s="75">
        <v>0</v>
      </c>
      <c r="M61" s="75">
        <v>0.42</v>
      </c>
      <c r="N61" s="75">
        <v>8.4</v>
      </c>
      <c r="O61" s="75">
        <v>15.6</v>
      </c>
      <c r="P61" s="75">
        <v>12</v>
      </c>
      <c r="Q61" s="75">
        <v>0.43</v>
      </c>
      <c r="R61" s="75">
        <v>0</v>
      </c>
      <c r="S61" s="75">
        <v>0.54</v>
      </c>
      <c r="T61" s="26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</row>
    <row r="62" spans="1:34" ht="26.25" x14ac:dyDescent="0.2">
      <c r="A62" s="4"/>
      <c r="B62" s="156">
        <v>289</v>
      </c>
      <c r="C62" s="151" t="s">
        <v>84</v>
      </c>
      <c r="D62" s="79" t="s">
        <v>49</v>
      </c>
      <c r="E62" s="75">
        <v>46.87</v>
      </c>
      <c r="F62" s="75">
        <v>0.68</v>
      </c>
      <c r="G62" s="75">
        <v>0</v>
      </c>
      <c r="H62" s="75">
        <v>21.01</v>
      </c>
      <c r="I62" s="75">
        <v>0</v>
      </c>
      <c r="J62" s="75">
        <v>0.1</v>
      </c>
      <c r="K62" s="75">
        <v>110</v>
      </c>
      <c r="L62" s="75">
        <v>0</v>
      </c>
      <c r="M62" s="75">
        <v>0.8</v>
      </c>
      <c r="N62" s="75">
        <v>14</v>
      </c>
      <c r="O62" s="75">
        <v>2</v>
      </c>
      <c r="P62" s="75">
        <v>4</v>
      </c>
      <c r="Q62" s="75">
        <v>0</v>
      </c>
      <c r="R62" s="75">
        <v>0</v>
      </c>
      <c r="S62" s="75">
        <v>0.6</v>
      </c>
      <c r="T62" s="26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</row>
    <row r="63" spans="1:34" ht="26.25" x14ac:dyDescent="0.2">
      <c r="A63" s="4"/>
      <c r="B63" s="149" t="s">
        <v>75</v>
      </c>
      <c r="C63" s="77" t="s">
        <v>48</v>
      </c>
      <c r="D63" s="79" t="s">
        <v>50</v>
      </c>
      <c r="E63" s="75">
        <v>48</v>
      </c>
      <c r="F63" s="75">
        <v>0.4</v>
      </c>
      <c r="G63" s="75">
        <v>0.4</v>
      </c>
      <c r="H63" s="75">
        <v>9.8000000000000007</v>
      </c>
      <c r="I63" s="75">
        <v>0.06</v>
      </c>
      <c r="J63" s="75">
        <v>0.04</v>
      </c>
      <c r="K63" s="75">
        <v>10</v>
      </c>
      <c r="L63" s="75">
        <v>0</v>
      </c>
      <c r="M63" s="75">
        <v>0.4</v>
      </c>
      <c r="N63" s="75">
        <v>32</v>
      </c>
      <c r="O63" s="75">
        <v>22</v>
      </c>
      <c r="P63" s="75">
        <v>18</v>
      </c>
      <c r="Q63" s="75">
        <v>0</v>
      </c>
      <c r="R63" s="75">
        <v>0</v>
      </c>
      <c r="S63" s="75">
        <v>4.4000000000000004</v>
      </c>
      <c r="T63" s="26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</row>
    <row r="64" spans="1:34" ht="26.25" x14ac:dyDescent="0.2">
      <c r="A64" s="4"/>
      <c r="B64" s="149" t="s">
        <v>75</v>
      </c>
      <c r="C64" s="77" t="s">
        <v>24</v>
      </c>
      <c r="D64" s="73" t="s">
        <v>53</v>
      </c>
      <c r="E64" s="75">
        <v>49</v>
      </c>
      <c r="F64" s="75">
        <v>1.62</v>
      </c>
      <c r="G64" s="75">
        <v>0.2</v>
      </c>
      <c r="H64" s="75">
        <v>9.76</v>
      </c>
      <c r="I64" s="75">
        <v>6.6000000000000003E-2</v>
      </c>
      <c r="J64" s="75">
        <v>3.5999999999999997E-2</v>
      </c>
      <c r="K64" s="75">
        <v>0</v>
      </c>
      <c r="L64" s="75">
        <v>0</v>
      </c>
      <c r="M64" s="75">
        <v>0</v>
      </c>
      <c r="N64" s="75">
        <v>12</v>
      </c>
      <c r="O64" s="75">
        <v>39</v>
      </c>
      <c r="P64" s="75">
        <v>8.4</v>
      </c>
      <c r="Q64" s="75">
        <v>1.1000000000000001</v>
      </c>
      <c r="R64" s="75">
        <v>0</v>
      </c>
      <c r="S64" s="75">
        <v>0.66</v>
      </c>
      <c r="T64" s="26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</row>
    <row r="65" spans="1:34" ht="26.25" x14ac:dyDescent="0.2">
      <c r="A65" s="4"/>
      <c r="B65" s="149" t="s">
        <v>75</v>
      </c>
      <c r="C65" s="85" t="s">
        <v>72</v>
      </c>
      <c r="D65" s="86" t="s">
        <v>70</v>
      </c>
      <c r="E65" s="75">
        <v>75</v>
      </c>
      <c r="F65" s="75">
        <v>3.9</v>
      </c>
      <c r="G65" s="75">
        <v>0.9</v>
      </c>
      <c r="H65" s="75">
        <v>12</v>
      </c>
      <c r="I65" s="75">
        <v>5.3999999999999999E-2</v>
      </c>
      <c r="J65" s="75">
        <v>1.7999999999999999E-2</v>
      </c>
      <c r="K65" s="75">
        <v>0</v>
      </c>
      <c r="L65" s="75">
        <v>0</v>
      </c>
      <c r="M65" s="75">
        <v>0.27</v>
      </c>
      <c r="N65" s="75">
        <v>10.5</v>
      </c>
      <c r="O65" s="75">
        <v>47.4</v>
      </c>
      <c r="P65" s="75">
        <v>5.0999999999999996</v>
      </c>
      <c r="Q65" s="75">
        <v>0.36</v>
      </c>
      <c r="R65" s="75">
        <v>0</v>
      </c>
      <c r="S65" s="75">
        <v>1.17</v>
      </c>
      <c r="T65" s="26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</row>
    <row r="66" spans="1:34" ht="26.25" x14ac:dyDescent="0.2">
      <c r="A66" s="4"/>
      <c r="B66" s="76"/>
      <c r="C66" s="107" t="s">
        <v>29</v>
      </c>
      <c r="D66" s="145">
        <v>970</v>
      </c>
      <c r="E66" s="81">
        <f t="shared" ref="E66:S66" si="29">SUM(E58:E65)</f>
        <v>878.47</v>
      </c>
      <c r="F66" s="81">
        <f t="shared" si="29"/>
        <v>18.619999999999997</v>
      </c>
      <c r="G66" s="81">
        <f t="shared" si="29"/>
        <v>28.839999999999996</v>
      </c>
      <c r="H66" s="81">
        <f t="shared" si="29"/>
        <v>144.03</v>
      </c>
      <c r="I66" s="81">
        <f t="shared" si="29"/>
        <v>0.48</v>
      </c>
      <c r="J66" s="81">
        <f t="shared" si="29"/>
        <v>0.39399999999999996</v>
      </c>
      <c r="K66" s="81">
        <f t="shared" si="29"/>
        <v>136.75</v>
      </c>
      <c r="L66" s="81">
        <f t="shared" si="29"/>
        <v>0.29500000000000004</v>
      </c>
      <c r="M66" s="81">
        <f t="shared" si="29"/>
        <v>4.4710000000000001</v>
      </c>
      <c r="N66" s="81">
        <f t="shared" si="29"/>
        <v>129.548</v>
      </c>
      <c r="O66" s="81">
        <f t="shared" si="29"/>
        <v>347.52</v>
      </c>
      <c r="P66" s="81">
        <f t="shared" si="29"/>
        <v>125.146</v>
      </c>
      <c r="Q66" s="81">
        <f t="shared" si="29"/>
        <v>4.9239000000000006</v>
      </c>
      <c r="R66" s="81">
        <f t="shared" si="29"/>
        <v>8.0000000000000002E-3</v>
      </c>
      <c r="S66" s="81">
        <f t="shared" si="29"/>
        <v>9.8650000000000002</v>
      </c>
      <c r="T66" s="26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</row>
    <row r="67" spans="1:34" ht="25.5" x14ac:dyDescent="0.2">
      <c r="A67" s="4"/>
      <c r="B67" s="178"/>
      <c r="C67" s="179" t="s">
        <v>97</v>
      </c>
      <c r="D67" s="180">
        <f>D56+D66</f>
        <v>1170</v>
      </c>
      <c r="E67" s="180">
        <f t="shared" ref="E67:S67" si="30">E56+E66</f>
        <v>998.47</v>
      </c>
      <c r="F67" s="180">
        <f t="shared" si="30"/>
        <v>24.419999999999998</v>
      </c>
      <c r="G67" s="180">
        <f t="shared" si="30"/>
        <v>35.239999999999995</v>
      </c>
      <c r="H67" s="180">
        <f t="shared" si="30"/>
        <v>153.43</v>
      </c>
      <c r="I67" s="180">
        <f t="shared" si="30"/>
        <v>0.55999999999999994</v>
      </c>
      <c r="J67" s="180">
        <f t="shared" si="30"/>
        <v>0.69399999999999995</v>
      </c>
      <c r="K67" s="180">
        <f t="shared" si="30"/>
        <v>139.35</v>
      </c>
      <c r="L67" s="180">
        <f t="shared" si="30"/>
        <v>0.33900000000000002</v>
      </c>
      <c r="M67" s="180">
        <f t="shared" si="30"/>
        <v>4.4710000000000001</v>
      </c>
      <c r="N67" s="180">
        <f t="shared" si="30"/>
        <v>369.548</v>
      </c>
      <c r="O67" s="180">
        <f t="shared" si="30"/>
        <v>527.52</v>
      </c>
      <c r="P67" s="180">
        <f t="shared" si="30"/>
        <v>153.14600000000002</v>
      </c>
      <c r="Q67" s="180">
        <f t="shared" si="30"/>
        <v>5.7239000000000004</v>
      </c>
      <c r="R67" s="180">
        <f t="shared" si="30"/>
        <v>2.5999999999999999E-2</v>
      </c>
      <c r="S67" s="180">
        <f t="shared" si="30"/>
        <v>9.8650000000000002</v>
      </c>
      <c r="T67" s="16" t="e">
        <f>T57+#REF!+#REF!</f>
        <v>#REF!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</row>
    <row r="68" spans="1:34" ht="26.25" x14ac:dyDescent="0.4">
      <c r="A68" s="4"/>
      <c r="B68" s="111"/>
      <c r="C68" s="111" t="s">
        <v>32</v>
      </c>
      <c r="D68" s="112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30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</row>
    <row r="69" spans="1:34" ht="26.25" x14ac:dyDescent="0.4">
      <c r="A69" s="4"/>
      <c r="B69" s="114"/>
      <c r="C69" s="115"/>
      <c r="D69" s="112"/>
      <c r="E69" s="113"/>
      <c r="F69" s="113"/>
      <c r="G69" s="113"/>
      <c r="H69" s="113"/>
      <c r="I69" s="113"/>
      <c r="J69" s="113"/>
      <c r="K69" s="113"/>
      <c r="L69" s="113"/>
      <c r="M69" s="113"/>
      <c r="N69" s="113"/>
      <c r="O69" s="113"/>
      <c r="P69" s="116"/>
      <c r="Q69" s="116"/>
      <c r="R69" s="116"/>
      <c r="S69" s="117"/>
      <c r="T69" s="19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</row>
    <row r="70" spans="1:34" ht="25.5" x14ac:dyDescent="0.25">
      <c r="A70" s="4"/>
      <c r="B70" s="192" t="s">
        <v>1</v>
      </c>
      <c r="C70" s="192" t="s">
        <v>2</v>
      </c>
      <c r="D70" s="188" t="s">
        <v>3</v>
      </c>
      <c r="E70" s="190" t="s">
        <v>4</v>
      </c>
      <c r="F70" s="183" t="s">
        <v>5</v>
      </c>
      <c r="G70" s="184"/>
      <c r="H70" s="185"/>
      <c r="I70" s="183" t="s">
        <v>6</v>
      </c>
      <c r="J70" s="184"/>
      <c r="K70" s="184"/>
      <c r="L70" s="184"/>
      <c r="M70" s="185"/>
      <c r="N70" s="183" t="s">
        <v>7</v>
      </c>
      <c r="O70" s="184"/>
      <c r="P70" s="184"/>
      <c r="Q70" s="184"/>
      <c r="R70" s="184"/>
      <c r="S70" s="185"/>
      <c r="T70" s="18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</row>
    <row r="71" spans="1:34" ht="25.5" x14ac:dyDescent="0.25">
      <c r="A71" s="3"/>
      <c r="B71" s="192"/>
      <c r="C71" s="192"/>
      <c r="D71" s="189"/>
      <c r="E71" s="193"/>
      <c r="F71" s="70" t="s">
        <v>8</v>
      </c>
      <c r="G71" s="70" t="s">
        <v>9</v>
      </c>
      <c r="H71" s="70" t="s">
        <v>10</v>
      </c>
      <c r="I71" s="70" t="s">
        <v>11</v>
      </c>
      <c r="J71" s="70" t="s">
        <v>12</v>
      </c>
      <c r="K71" s="70" t="s">
        <v>13</v>
      </c>
      <c r="L71" s="70" t="s">
        <v>14</v>
      </c>
      <c r="M71" s="70" t="s">
        <v>15</v>
      </c>
      <c r="N71" s="70" t="s">
        <v>16</v>
      </c>
      <c r="O71" s="70" t="s">
        <v>17</v>
      </c>
      <c r="P71" s="70" t="s">
        <v>18</v>
      </c>
      <c r="Q71" s="70" t="s">
        <v>19</v>
      </c>
      <c r="R71" s="70" t="s">
        <v>20</v>
      </c>
      <c r="S71" s="70" t="s">
        <v>21</v>
      </c>
      <c r="T71" s="18"/>
      <c r="U71" s="3"/>
      <c r="V71" s="3"/>
    </row>
    <row r="72" spans="1:34" ht="25.5" x14ac:dyDescent="0.35">
      <c r="A72" s="3"/>
      <c r="B72" s="164"/>
      <c r="C72" s="164" t="s">
        <v>94</v>
      </c>
      <c r="D72" s="163"/>
      <c r="E72" s="165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18"/>
      <c r="U72" s="3"/>
      <c r="V72" s="3"/>
    </row>
    <row r="73" spans="1:34" ht="26.25" x14ac:dyDescent="0.35">
      <c r="A73" s="3"/>
      <c r="B73" s="170" t="s">
        <v>75</v>
      </c>
      <c r="C73" s="169" t="s">
        <v>95</v>
      </c>
      <c r="D73" s="173" t="s">
        <v>49</v>
      </c>
      <c r="E73" s="172">
        <v>120</v>
      </c>
      <c r="F73" s="70">
        <v>5.8</v>
      </c>
      <c r="G73" s="70">
        <v>6.4</v>
      </c>
      <c r="H73" s="70">
        <v>9.4</v>
      </c>
      <c r="I73" s="70">
        <v>0.08</v>
      </c>
      <c r="J73" s="70">
        <v>0.3</v>
      </c>
      <c r="K73" s="70">
        <v>2.6</v>
      </c>
      <c r="L73" s="70">
        <v>4.3999999999999997E-2</v>
      </c>
      <c r="M73" s="70">
        <v>0</v>
      </c>
      <c r="N73" s="70">
        <v>240</v>
      </c>
      <c r="O73" s="70">
        <v>180</v>
      </c>
      <c r="P73" s="70">
        <v>28</v>
      </c>
      <c r="Q73" s="70">
        <v>0.8</v>
      </c>
      <c r="R73" s="70">
        <v>1.7999999999999999E-2</v>
      </c>
      <c r="S73" s="70">
        <v>0</v>
      </c>
      <c r="T73" s="18"/>
      <c r="U73" s="3"/>
      <c r="V73" s="3"/>
    </row>
    <row r="74" spans="1:34" ht="26.25" x14ac:dyDescent="0.2">
      <c r="B74" s="71"/>
      <c r="C74" s="82" t="s">
        <v>22</v>
      </c>
      <c r="D74" s="73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27"/>
      <c r="U74" s="3"/>
      <c r="V74" s="3"/>
    </row>
    <row r="75" spans="1:34" ht="26.25" x14ac:dyDescent="0.2">
      <c r="B75" s="156">
        <v>42</v>
      </c>
      <c r="C75" s="151" t="s">
        <v>85</v>
      </c>
      <c r="D75" s="73" t="s">
        <v>51</v>
      </c>
      <c r="E75" s="75">
        <v>149</v>
      </c>
      <c r="F75" s="75">
        <v>5.03</v>
      </c>
      <c r="G75" s="75">
        <v>11.3</v>
      </c>
      <c r="H75" s="75">
        <v>32.380000000000003</v>
      </c>
      <c r="I75" s="75">
        <v>0.05</v>
      </c>
      <c r="J75" s="75">
        <v>0.04</v>
      </c>
      <c r="K75" s="75">
        <v>5.0999999999999996</v>
      </c>
      <c r="L75" s="75">
        <v>0.4</v>
      </c>
      <c r="M75" s="75">
        <v>0.6</v>
      </c>
      <c r="N75" s="75">
        <v>11</v>
      </c>
      <c r="O75" s="75">
        <v>15.4</v>
      </c>
      <c r="P75" s="75">
        <v>13.7</v>
      </c>
      <c r="Q75" s="75">
        <v>0.188</v>
      </c>
      <c r="R75" s="75">
        <v>2E-3</v>
      </c>
      <c r="S75" s="75">
        <v>0.5</v>
      </c>
      <c r="T75" s="26"/>
      <c r="U75" s="3"/>
      <c r="V75" s="3"/>
    </row>
    <row r="76" spans="1:34" ht="26.25" x14ac:dyDescent="0.2">
      <c r="B76" s="84">
        <v>241</v>
      </c>
      <c r="C76" s="99" t="s">
        <v>39</v>
      </c>
      <c r="D76" s="73" t="s">
        <v>49</v>
      </c>
      <c r="E76" s="74">
        <v>214</v>
      </c>
      <c r="F76" s="74">
        <v>4.2699999999999996</v>
      </c>
      <c r="G76" s="74">
        <v>8.08</v>
      </c>
      <c r="H76" s="74">
        <v>31.07</v>
      </c>
      <c r="I76" s="74">
        <v>0.17</v>
      </c>
      <c r="J76" s="74">
        <v>0.1</v>
      </c>
      <c r="K76" s="74">
        <v>21.36</v>
      </c>
      <c r="L76" s="74">
        <v>0</v>
      </c>
      <c r="M76" s="74">
        <v>0.3</v>
      </c>
      <c r="N76" s="74">
        <v>49.988</v>
      </c>
      <c r="O76" s="74">
        <v>104.43</v>
      </c>
      <c r="P76" s="74">
        <v>12.88</v>
      </c>
      <c r="Q76" s="74">
        <v>0</v>
      </c>
      <c r="R76" s="74">
        <v>0</v>
      </c>
      <c r="S76" s="74">
        <v>1.23</v>
      </c>
      <c r="T76" s="26"/>
      <c r="U76" s="3"/>
      <c r="V76" s="3"/>
    </row>
    <row r="77" spans="1:34" ht="26.25" x14ac:dyDescent="0.2">
      <c r="B77" s="149" t="s">
        <v>75</v>
      </c>
      <c r="C77" s="151" t="s">
        <v>77</v>
      </c>
      <c r="D77" s="73" t="s">
        <v>50</v>
      </c>
      <c r="E77" s="75">
        <v>158.80000000000001</v>
      </c>
      <c r="F77" s="75">
        <v>9.8000000000000007</v>
      </c>
      <c r="G77" s="75">
        <v>9</v>
      </c>
      <c r="H77" s="75">
        <v>10.1</v>
      </c>
      <c r="I77" s="75">
        <v>0.05</v>
      </c>
      <c r="J77" s="75">
        <v>0.1</v>
      </c>
      <c r="K77" s="75">
        <v>7.6</v>
      </c>
      <c r="L77" s="75">
        <v>0.1</v>
      </c>
      <c r="M77" s="75">
        <v>0.6</v>
      </c>
      <c r="N77" s="75">
        <v>27.8</v>
      </c>
      <c r="O77" s="75">
        <v>117.1</v>
      </c>
      <c r="P77" s="75">
        <v>19.7</v>
      </c>
      <c r="Q77" s="75">
        <v>1.5949</v>
      </c>
      <c r="R77" s="75">
        <v>4.0000000000000001E-3</v>
      </c>
      <c r="S77" s="75">
        <v>1.6</v>
      </c>
      <c r="T77" s="26"/>
      <c r="U77" s="3"/>
      <c r="V77" s="3"/>
    </row>
    <row r="78" spans="1:34" ht="52.5" x14ac:dyDescent="0.2">
      <c r="B78" s="149" t="s">
        <v>75</v>
      </c>
      <c r="C78" s="77" t="s">
        <v>57</v>
      </c>
      <c r="D78" s="86" t="s">
        <v>90</v>
      </c>
      <c r="E78" s="75">
        <v>35</v>
      </c>
      <c r="F78" s="75">
        <v>1.81</v>
      </c>
      <c r="G78" s="75">
        <v>0.28999999999999998</v>
      </c>
      <c r="H78" s="75">
        <v>4.38</v>
      </c>
      <c r="I78" s="75">
        <v>0.03</v>
      </c>
      <c r="J78" s="75">
        <v>0.03</v>
      </c>
      <c r="K78" s="75">
        <v>0.61</v>
      </c>
      <c r="L78" s="75">
        <v>0.01</v>
      </c>
      <c r="M78" s="75">
        <v>0.48</v>
      </c>
      <c r="N78" s="75">
        <v>7.04</v>
      </c>
      <c r="O78" s="75">
        <v>27.6</v>
      </c>
      <c r="P78" s="75">
        <v>8.69</v>
      </c>
      <c r="Q78" s="75">
        <v>0.84</v>
      </c>
      <c r="R78" s="75">
        <v>0</v>
      </c>
      <c r="S78" s="75">
        <v>0.32</v>
      </c>
      <c r="T78" s="26"/>
      <c r="U78" s="3"/>
      <c r="V78" s="3"/>
    </row>
    <row r="79" spans="1:34" ht="26.25" x14ac:dyDescent="0.2">
      <c r="B79" s="84">
        <v>295</v>
      </c>
      <c r="C79" s="151" t="s">
        <v>37</v>
      </c>
      <c r="D79" s="73" t="s">
        <v>49</v>
      </c>
      <c r="E79" s="75">
        <v>67</v>
      </c>
      <c r="F79" s="75">
        <v>1.05</v>
      </c>
      <c r="G79" s="75">
        <v>1.2</v>
      </c>
      <c r="H79" s="75">
        <v>13.04</v>
      </c>
      <c r="I79" s="75">
        <v>0.04</v>
      </c>
      <c r="J79" s="75">
        <v>0.03</v>
      </c>
      <c r="K79" s="75">
        <v>1.33</v>
      </c>
      <c r="L79" s="75">
        <v>0</v>
      </c>
      <c r="M79" s="75">
        <v>0.1</v>
      </c>
      <c r="N79" s="75">
        <v>126.6</v>
      </c>
      <c r="O79" s="75">
        <v>92.8</v>
      </c>
      <c r="P79" s="75">
        <v>15.4</v>
      </c>
      <c r="Q79" s="75">
        <v>2.0299999999999998</v>
      </c>
      <c r="R79" s="75">
        <v>0</v>
      </c>
      <c r="S79" s="75">
        <v>0.41</v>
      </c>
      <c r="T79" s="26"/>
      <c r="U79" s="3"/>
      <c r="V79" s="3"/>
    </row>
    <row r="80" spans="1:34" ht="26.25" x14ac:dyDescent="0.2">
      <c r="B80" s="149" t="s">
        <v>75</v>
      </c>
      <c r="C80" s="77" t="s">
        <v>24</v>
      </c>
      <c r="D80" s="73" t="s">
        <v>53</v>
      </c>
      <c r="E80" s="75">
        <v>49</v>
      </c>
      <c r="F80" s="75">
        <v>1.62</v>
      </c>
      <c r="G80" s="75">
        <v>0.2</v>
      </c>
      <c r="H80" s="75">
        <v>9.76</v>
      </c>
      <c r="I80" s="75">
        <v>6.6000000000000003E-2</v>
      </c>
      <c r="J80" s="75">
        <v>3.5999999999999997E-2</v>
      </c>
      <c r="K80" s="75">
        <v>0</v>
      </c>
      <c r="L80" s="75">
        <v>0</v>
      </c>
      <c r="M80" s="75">
        <v>0</v>
      </c>
      <c r="N80" s="75">
        <v>12</v>
      </c>
      <c r="O80" s="75">
        <v>39</v>
      </c>
      <c r="P80" s="75">
        <v>8.4</v>
      </c>
      <c r="Q80" s="75">
        <v>1.1000000000000001</v>
      </c>
      <c r="R80" s="75">
        <v>0</v>
      </c>
      <c r="S80" s="75">
        <v>0.66</v>
      </c>
      <c r="T80" s="26"/>
      <c r="U80" s="3"/>
      <c r="V80" s="3"/>
    </row>
    <row r="81" spans="2:22" ht="26.25" x14ac:dyDescent="0.2">
      <c r="B81" s="149" t="s">
        <v>75</v>
      </c>
      <c r="C81" s="85" t="s">
        <v>72</v>
      </c>
      <c r="D81" s="86" t="s">
        <v>70</v>
      </c>
      <c r="E81" s="75">
        <v>75</v>
      </c>
      <c r="F81" s="75">
        <v>3.9</v>
      </c>
      <c r="G81" s="75">
        <v>0.9</v>
      </c>
      <c r="H81" s="75">
        <v>12</v>
      </c>
      <c r="I81" s="75">
        <v>5.3999999999999999E-2</v>
      </c>
      <c r="J81" s="75">
        <v>1.7999999999999999E-2</v>
      </c>
      <c r="K81" s="75">
        <v>0</v>
      </c>
      <c r="L81" s="75">
        <v>0</v>
      </c>
      <c r="M81" s="75">
        <v>0.27</v>
      </c>
      <c r="N81" s="75">
        <v>10.5</v>
      </c>
      <c r="O81" s="75">
        <v>47.4</v>
      </c>
      <c r="P81" s="75">
        <v>5.0999999999999996</v>
      </c>
      <c r="Q81" s="75">
        <v>0.36</v>
      </c>
      <c r="R81" s="75">
        <v>0</v>
      </c>
      <c r="S81" s="75">
        <v>1.17</v>
      </c>
      <c r="T81" s="26"/>
      <c r="U81" s="3"/>
      <c r="V81" s="3"/>
    </row>
    <row r="82" spans="2:22" ht="26.25" x14ac:dyDescent="0.2">
      <c r="B82" s="118"/>
      <c r="C82" s="80" t="s">
        <v>29</v>
      </c>
      <c r="D82" s="145">
        <v>870</v>
      </c>
      <c r="E82" s="81">
        <f t="shared" ref="E82:S82" si="31">SUM(E75:E81)</f>
        <v>747.8</v>
      </c>
      <c r="F82" s="81">
        <f t="shared" si="31"/>
        <v>27.48</v>
      </c>
      <c r="G82" s="81">
        <f t="shared" si="31"/>
        <v>30.97</v>
      </c>
      <c r="H82" s="81">
        <f t="shared" si="31"/>
        <v>112.73</v>
      </c>
      <c r="I82" s="81">
        <f t="shared" si="31"/>
        <v>0.46</v>
      </c>
      <c r="J82" s="81">
        <f t="shared" si="31"/>
        <v>0.35400000000000004</v>
      </c>
      <c r="K82" s="81">
        <f t="shared" si="31"/>
        <v>36</v>
      </c>
      <c r="L82" s="81">
        <f t="shared" si="31"/>
        <v>0.51</v>
      </c>
      <c r="M82" s="81">
        <f t="shared" si="31"/>
        <v>2.35</v>
      </c>
      <c r="N82" s="81">
        <f t="shared" si="31"/>
        <v>244.928</v>
      </c>
      <c r="O82" s="81">
        <f t="shared" si="31"/>
        <v>443.73</v>
      </c>
      <c r="P82" s="81">
        <f t="shared" si="31"/>
        <v>83.87</v>
      </c>
      <c r="Q82" s="81">
        <f t="shared" si="31"/>
        <v>6.1129000000000007</v>
      </c>
      <c r="R82" s="81">
        <f t="shared" si="31"/>
        <v>6.0000000000000001E-3</v>
      </c>
      <c r="S82" s="81">
        <f t="shared" si="31"/>
        <v>5.89</v>
      </c>
      <c r="T82" s="26"/>
      <c r="U82" s="3"/>
      <c r="V82" s="3"/>
    </row>
    <row r="83" spans="2:22" ht="25.5" x14ac:dyDescent="0.2">
      <c r="B83" s="178"/>
      <c r="C83" s="179" t="s">
        <v>97</v>
      </c>
      <c r="D83" s="180">
        <f>D73+D82</f>
        <v>1070</v>
      </c>
      <c r="E83" s="180">
        <f t="shared" ref="E83" si="32">E73+E82</f>
        <v>867.8</v>
      </c>
      <c r="F83" s="180">
        <f t="shared" ref="F83" si="33">F73+F82</f>
        <v>33.28</v>
      </c>
      <c r="G83" s="180">
        <f>G73+G82</f>
        <v>37.369999999999997</v>
      </c>
      <c r="H83" s="180">
        <f t="shared" ref="H83" si="34">H73+H82</f>
        <v>122.13000000000001</v>
      </c>
      <c r="I83" s="180">
        <f t="shared" ref="I83" si="35">I73+I82</f>
        <v>0.54</v>
      </c>
      <c r="J83" s="180">
        <f t="shared" ref="J83" si="36">J73+J82</f>
        <v>0.65400000000000003</v>
      </c>
      <c r="K83" s="180">
        <f t="shared" ref="K83" si="37">K73+K82</f>
        <v>38.6</v>
      </c>
      <c r="L83" s="180">
        <f t="shared" ref="L83" si="38">L73+L82</f>
        <v>0.55400000000000005</v>
      </c>
      <c r="M83" s="180">
        <f t="shared" ref="M83" si="39">M73+M82</f>
        <v>2.35</v>
      </c>
      <c r="N83" s="180">
        <f t="shared" ref="N83" si="40">N73+N82</f>
        <v>484.928</v>
      </c>
      <c r="O83" s="180">
        <f t="shared" ref="O83" si="41">O73+O82</f>
        <v>623.73</v>
      </c>
      <c r="P83" s="180">
        <f t="shared" ref="P83" si="42">P73+P82</f>
        <v>111.87</v>
      </c>
      <c r="Q83" s="180">
        <f t="shared" ref="Q83" si="43">Q73+Q82</f>
        <v>6.9129000000000005</v>
      </c>
      <c r="R83" s="180">
        <f t="shared" ref="R83" si="44">R73+R82</f>
        <v>2.4E-2</v>
      </c>
      <c r="S83" s="180">
        <f t="shared" ref="S83" si="45">S73+S82</f>
        <v>5.89</v>
      </c>
      <c r="T83" s="24"/>
      <c r="U83" s="3"/>
      <c r="V83" s="3"/>
    </row>
    <row r="84" spans="2:22" ht="26.25" x14ac:dyDescent="0.4">
      <c r="B84" s="120"/>
      <c r="C84" s="111" t="s">
        <v>33</v>
      </c>
      <c r="D84" s="121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8"/>
      <c r="U84" s="3"/>
      <c r="V84" s="3"/>
    </row>
    <row r="85" spans="2:22" ht="26.25" x14ac:dyDescent="0.4">
      <c r="B85" s="122"/>
      <c r="C85" s="115"/>
      <c r="D85" s="121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6"/>
      <c r="Q85" s="116"/>
      <c r="R85" s="116"/>
      <c r="S85" s="117"/>
      <c r="T85" s="19"/>
      <c r="U85" s="3"/>
      <c r="V85" s="3"/>
    </row>
    <row r="86" spans="2:22" ht="25.5" x14ac:dyDescent="0.25">
      <c r="B86" s="192" t="s">
        <v>1</v>
      </c>
      <c r="C86" s="192" t="s">
        <v>2</v>
      </c>
      <c r="D86" s="188" t="s">
        <v>3</v>
      </c>
      <c r="E86" s="190" t="s">
        <v>4</v>
      </c>
      <c r="F86" s="183" t="s">
        <v>5</v>
      </c>
      <c r="G86" s="184"/>
      <c r="H86" s="185"/>
      <c r="I86" s="183" t="s">
        <v>6</v>
      </c>
      <c r="J86" s="184"/>
      <c r="K86" s="184"/>
      <c r="L86" s="184"/>
      <c r="M86" s="185"/>
      <c r="N86" s="183" t="s">
        <v>7</v>
      </c>
      <c r="O86" s="184"/>
      <c r="P86" s="184"/>
      <c r="Q86" s="184"/>
      <c r="R86" s="184"/>
      <c r="S86" s="185"/>
      <c r="T86" s="18"/>
      <c r="U86" s="3"/>
      <c r="V86" s="3"/>
    </row>
    <row r="87" spans="2:22" ht="25.5" x14ac:dyDescent="0.25">
      <c r="B87" s="192"/>
      <c r="C87" s="192"/>
      <c r="D87" s="189"/>
      <c r="E87" s="193"/>
      <c r="F87" s="70" t="s">
        <v>8</v>
      </c>
      <c r="G87" s="70" t="s">
        <v>9</v>
      </c>
      <c r="H87" s="70" t="s">
        <v>10</v>
      </c>
      <c r="I87" s="70" t="s">
        <v>11</v>
      </c>
      <c r="J87" s="70" t="s">
        <v>12</v>
      </c>
      <c r="K87" s="70" t="s">
        <v>13</v>
      </c>
      <c r="L87" s="70" t="s">
        <v>14</v>
      </c>
      <c r="M87" s="70" t="s">
        <v>15</v>
      </c>
      <c r="N87" s="70" t="s">
        <v>16</v>
      </c>
      <c r="O87" s="70" t="s">
        <v>17</v>
      </c>
      <c r="P87" s="70" t="s">
        <v>18</v>
      </c>
      <c r="Q87" s="70" t="s">
        <v>19</v>
      </c>
      <c r="R87" s="70" t="s">
        <v>20</v>
      </c>
      <c r="S87" s="70" t="s">
        <v>21</v>
      </c>
      <c r="T87" s="18"/>
      <c r="U87" s="3"/>
      <c r="V87" s="3"/>
    </row>
    <row r="88" spans="2:22" ht="25.5" x14ac:dyDescent="0.35">
      <c r="B88" s="164"/>
      <c r="C88" s="164" t="s">
        <v>94</v>
      </c>
      <c r="D88" s="163"/>
      <c r="E88" s="165"/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18"/>
      <c r="U88" s="3"/>
      <c r="V88" s="3"/>
    </row>
    <row r="89" spans="2:22" ht="26.25" x14ac:dyDescent="0.35">
      <c r="B89" s="170" t="s">
        <v>75</v>
      </c>
      <c r="C89" s="169" t="s">
        <v>95</v>
      </c>
      <c r="D89" s="173" t="s">
        <v>49</v>
      </c>
      <c r="E89" s="172">
        <v>120</v>
      </c>
      <c r="F89" s="70">
        <v>5.8</v>
      </c>
      <c r="G89" s="70">
        <v>6.4</v>
      </c>
      <c r="H89" s="70">
        <v>9.4</v>
      </c>
      <c r="I89" s="70">
        <v>0.08</v>
      </c>
      <c r="J89" s="70">
        <v>0.3</v>
      </c>
      <c r="K89" s="70">
        <v>2.6</v>
      </c>
      <c r="L89" s="70">
        <v>4.3999999999999997E-2</v>
      </c>
      <c r="M89" s="70">
        <v>0</v>
      </c>
      <c r="N89" s="70">
        <v>240</v>
      </c>
      <c r="O89" s="70">
        <v>180</v>
      </c>
      <c r="P89" s="70">
        <v>28</v>
      </c>
      <c r="Q89" s="70">
        <v>0.8</v>
      </c>
      <c r="R89" s="70">
        <v>1.7999999999999999E-2</v>
      </c>
      <c r="S89" s="70">
        <v>0</v>
      </c>
      <c r="T89" s="18"/>
      <c r="U89" s="3"/>
      <c r="V89" s="3"/>
    </row>
    <row r="90" spans="2:22" ht="26.25" x14ac:dyDescent="0.2">
      <c r="B90" s="84"/>
      <c r="C90" s="82" t="s">
        <v>22</v>
      </c>
      <c r="D90" s="73"/>
      <c r="E90" s="76"/>
      <c r="F90" s="76"/>
      <c r="G90" s="76"/>
      <c r="H90" s="76"/>
      <c r="I90" s="76"/>
      <c r="J90" s="76"/>
      <c r="K90" s="76"/>
      <c r="L90" s="76"/>
      <c r="M90" s="76"/>
      <c r="N90" s="76" t="s">
        <v>26</v>
      </c>
      <c r="O90" s="76"/>
      <c r="P90" s="76"/>
      <c r="Q90" s="76"/>
      <c r="R90" s="76"/>
      <c r="S90" s="76"/>
      <c r="T90" s="27"/>
      <c r="U90" s="3"/>
      <c r="V90" s="3"/>
    </row>
    <row r="91" spans="2:22" ht="52.5" x14ac:dyDescent="0.2">
      <c r="B91" s="84">
        <v>71</v>
      </c>
      <c r="C91" s="77" t="s">
        <v>44</v>
      </c>
      <c r="D91" s="73" t="s">
        <v>51</v>
      </c>
      <c r="E91" s="75">
        <v>171</v>
      </c>
      <c r="F91" s="75">
        <v>6.22</v>
      </c>
      <c r="G91" s="75">
        <v>8.2100000000000009</v>
      </c>
      <c r="H91" s="75">
        <v>18.39</v>
      </c>
      <c r="I91" s="75">
        <v>0.1</v>
      </c>
      <c r="J91" s="75">
        <v>0.05</v>
      </c>
      <c r="K91" s="75">
        <v>3.11</v>
      </c>
      <c r="L91" s="75">
        <v>1.4999999999999999E-2</v>
      </c>
      <c r="M91" s="75">
        <v>0.875</v>
      </c>
      <c r="N91" s="75">
        <v>45.3</v>
      </c>
      <c r="O91" s="75">
        <v>176.53</v>
      </c>
      <c r="P91" s="75">
        <v>37.35</v>
      </c>
      <c r="Q91" s="75">
        <v>0.05</v>
      </c>
      <c r="R91" s="75">
        <v>2E-3</v>
      </c>
      <c r="S91" s="75">
        <v>0.92</v>
      </c>
      <c r="T91" s="29"/>
      <c r="U91" s="3"/>
      <c r="V91" s="3"/>
    </row>
    <row r="92" spans="2:22" ht="26.25" x14ac:dyDescent="0.2">
      <c r="B92" s="84">
        <v>219</v>
      </c>
      <c r="C92" s="77" t="s">
        <v>36</v>
      </c>
      <c r="D92" s="73" t="s">
        <v>49</v>
      </c>
      <c r="E92" s="75">
        <v>352</v>
      </c>
      <c r="F92" s="75">
        <v>11.64</v>
      </c>
      <c r="G92" s="75">
        <v>7.24</v>
      </c>
      <c r="H92" s="75">
        <v>60</v>
      </c>
      <c r="I92" s="75">
        <v>0.13800000000000001</v>
      </c>
      <c r="J92" s="75">
        <v>0.06</v>
      </c>
      <c r="K92" s="75">
        <v>0</v>
      </c>
      <c r="L92" s="75">
        <v>0</v>
      </c>
      <c r="M92" s="75">
        <v>0.40799999999999997</v>
      </c>
      <c r="N92" s="75">
        <v>10.130000000000001</v>
      </c>
      <c r="O92" s="75">
        <v>130.63999999999999</v>
      </c>
      <c r="P92" s="75">
        <v>76.400000000000006</v>
      </c>
      <c r="Q92" s="75">
        <v>0.31</v>
      </c>
      <c r="R92" s="75">
        <v>2E-3</v>
      </c>
      <c r="S92" s="75">
        <v>0.08</v>
      </c>
      <c r="T92" s="26"/>
      <c r="U92" s="3"/>
      <c r="V92" s="3"/>
    </row>
    <row r="93" spans="2:22" ht="52.5" x14ac:dyDescent="0.2">
      <c r="B93" s="149" t="s">
        <v>75</v>
      </c>
      <c r="C93" s="151" t="s">
        <v>86</v>
      </c>
      <c r="D93" s="73" t="s">
        <v>50</v>
      </c>
      <c r="E93" s="75">
        <v>123.6</v>
      </c>
      <c r="F93" s="75">
        <v>7.9</v>
      </c>
      <c r="G93" s="75">
        <v>6.4</v>
      </c>
      <c r="H93" s="75">
        <v>8</v>
      </c>
      <c r="I93" s="75">
        <v>0.156</v>
      </c>
      <c r="J93" s="75">
        <v>6.8000000000000005E-2</v>
      </c>
      <c r="K93" s="75">
        <v>1.1299999999999999</v>
      </c>
      <c r="L93" s="75">
        <v>3.2000000000000001E-2</v>
      </c>
      <c r="M93" s="75">
        <v>0.22800000000000001</v>
      </c>
      <c r="N93" s="75">
        <v>21.36</v>
      </c>
      <c r="O93" s="75">
        <v>85.3</v>
      </c>
      <c r="P93" s="75">
        <v>14.65</v>
      </c>
      <c r="Q93" s="75">
        <v>1.5880000000000001</v>
      </c>
      <c r="R93" s="75">
        <v>1E-3</v>
      </c>
      <c r="S93" s="75">
        <v>1.276</v>
      </c>
      <c r="T93" s="26"/>
      <c r="U93" s="3"/>
      <c r="V93" s="3"/>
    </row>
    <row r="94" spans="2:22" ht="78.75" x14ac:dyDescent="0.2">
      <c r="B94" s="71">
        <v>246</v>
      </c>
      <c r="C94" s="72" t="s">
        <v>52</v>
      </c>
      <c r="D94" s="73" t="s">
        <v>89</v>
      </c>
      <c r="E94" s="75">
        <v>60</v>
      </c>
      <c r="F94" s="75">
        <v>0.03</v>
      </c>
      <c r="G94" s="75">
        <v>5.52</v>
      </c>
      <c r="H94" s="75">
        <v>2.34</v>
      </c>
      <c r="I94" s="75">
        <v>0.04</v>
      </c>
      <c r="J94" s="75">
        <v>0.02</v>
      </c>
      <c r="K94" s="75">
        <v>1.05</v>
      </c>
      <c r="L94" s="75">
        <v>0</v>
      </c>
      <c r="M94" s="75">
        <v>0.42</v>
      </c>
      <c r="N94" s="75">
        <v>8.4</v>
      </c>
      <c r="O94" s="75">
        <v>15.6</v>
      </c>
      <c r="P94" s="75">
        <v>12</v>
      </c>
      <c r="Q94" s="75">
        <v>0.43</v>
      </c>
      <c r="R94" s="75">
        <v>0</v>
      </c>
      <c r="S94" s="75">
        <v>0.54</v>
      </c>
      <c r="T94" s="26"/>
      <c r="U94" s="3"/>
      <c r="V94" s="3"/>
    </row>
    <row r="95" spans="2:22" ht="52.5" x14ac:dyDescent="0.2">
      <c r="B95" s="84">
        <v>283</v>
      </c>
      <c r="C95" s="85" t="s">
        <v>23</v>
      </c>
      <c r="D95" s="73" t="s">
        <v>49</v>
      </c>
      <c r="E95" s="75">
        <v>114</v>
      </c>
      <c r="F95" s="75">
        <v>0.56000000000000005</v>
      </c>
      <c r="G95" s="75">
        <v>0</v>
      </c>
      <c r="H95" s="75">
        <v>27.98</v>
      </c>
      <c r="I95" s="75">
        <v>1.6E-2</v>
      </c>
      <c r="J95" s="75">
        <v>0.01</v>
      </c>
      <c r="K95" s="75">
        <v>0.72599999999999998</v>
      </c>
      <c r="L95" s="75">
        <v>0</v>
      </c>
      <c r="M95" s="75">
        <v>0</v>
      </c>
      <c r="N95" s="75">
        <v>32.479999999999997</v>
      </c>
      <c r="O95" s="75">
        <v>23.44</v>
      </c>
      <c r="P95" s="75">
        <v>7.46</v>
      </c>
      <c r="Q95" s="75">
        <v>0.02</v>
      </c>
      <c r="R95" s="75">
        <v>0</v>
      </c>
      <c r="S95" s="75">
        <v>0.69799999999999995</v>
      </c>
      <c r="T95" s="26"/>
      <c r="U95" s="3"/>
      <c r="V95" s="3"/>
    </row>
    <row r="96" spans="2:22" ht="26.25" x14ac:dyDescent="0.2">
      <c r="B96" s="149" t="s">
        <v>75</v>
      </c>
      <c r="C96" s="77" t="s">
        <v>24</v>
      </c>
      <c r="D96" s="73" t="s">
        <v>53</v>
      </c>
      <c r="E96" s="75">
        <v>49</v>
      </c>
      <c r="F96" s="75">
        <v>1.62</v>
      </c>
      <c r="G96" s="75">
        <v>0.2</v>
      </c>
      <c r="H96" s="75">
        <v>9.76</v>
      </c>
      <c r="I96" s="75">
        <v>6.6000000000000003E-2</v>
      </c>
      <c r="J96" s="75">
        <v>3.5999999999999997E-2</v>
      </c>
      <c r="K96" s="75">
        <v>0</v>
      </c>
      <c r="L96" s="75">
        <v>0</v>
      </c>
      <c r="M96" s="75">
        <v>0</v>
      </c>
      <c r="N96" s="75">
        <v>12</v>
      </c>
      <c r="O96" s="75">
        <v>39</v>
      </c>
      <c r="P96" s="75">
        <v>8.4</v>
      </c>
      <c r="Q96" s="75">
        <v>1.1000000000000001</v>
      </c>
      <c r="R96" s="75">
        <v>0</v>
      </c>
      <c r="S96" s="75">
        <v>0.66</v>
      </c>
      <c r="T96" s="26"/>
      <c r="U96" s="3"/>
      <c r="V96" s="3"/>
    </row>
    <row r="97" spans="2:22" ht="26.25" x14ac:dyDescent="0.2">
      <c r="B97" s="149" t="s">
        <v>75</v>
      </c>
      <c r="C97" s="85" t="s">
        <v>72</v>
      </c>
      <c r="D97" s="86" t="s">
        <v>70</v>
      </c>
      <c r="E97" s="75">
        <v>75</v>
      </c>
      <c r="F97" s="75">
        <v>3.9</v>
      </c>
      <c r="G97" s="75">
        <v>0.9</v>
      </c>
      <c r="H97" s="75">
        <v>12</v>
      </c>
      <c r="I97" s="75">
        <v>5.3999999999999999E-2</v>
      </c>
      <c r="J97" s="75">
        <v>1.7999999999999999E-2</v>
      </c>
      <c r="K97" s="75">
        <v>0</v>
      </c>
      <c r="L97" s="75">
        <v>0</v>
      </c>
      <c r="M97" s="75">
        <v>0.27</v>
      </c>
      <c r="N97" s="75">
        <v>10.5</v>
      </c>
      <c r="O97" s="75">
        <v>47.4</v>
      </c>
      <c r="P97" s="75">
        <v>5.0999999999999996</v>
      </c>
      <c r="Q97" s="75">
        <v>0.36</v>
      </c>
      <c r="R97" s="75">
        <v>0</v>
      </c>
      <c r="S97" s="75">
        <v>1.17</v>
      </c>
      <c r="T97" s="26"/>
      <c r="U97" s="3"/>
      <c r="V97" s="3"/>
    </row>
    <row r="98" spans="2:22" ht="26.25" x14ac:dyDescent="0.2">
      <c r="B98" s="118"/>
      <c r="C98" s="80" t="s">
        <v>29</v>
      </c>
      <c r="D98" s="144">
        <v>870</v>
      </c>
      <c r="E98" s="81">
        <f>SUM(E91:E97)</f>
        <v>944.6</v>
      </c>
      <c r="F98" s="81">
        <f t="shared" ref="F98:S98" si="46">SUM(F91:F97)</f>
        <v>31.869999999999997</v>
      </c>
      <c r="G98" s="81">
        <f t="shared" si="46"/>
        <v>28.47</v>
      </c>
      <c r="H98" s="81">
        <f t="shared" si="46"/>
        <v>138.47000000000003</v>
      </c>
      <c r="I98" s="81">
        <f t="shared" si="46"/>
        <v>0.57000000000000006</v>
      </c>
      <c r="J98" s="81">
        <f t="shared" si="46"/>
        <v>0.26200000000000001</v>
      </c>
      <c r="K98" s="81">
        <f t="shared" si="46"/>
        <v>6.016</v>
      </c>
      <c r="L98" s="81">
        <f t="shared" si="46"/>
        <v>4.7E-2</v>
      </c>
      <c r="M98" s="81">
        <f t="shared" si="46"/>
        <v>2.2009999999999996</v>
      </c>
      <c r="N98" s="81">
        <f t="shared" si="46"/>
        <v>140.16999999999999</v>
      </c>
      <c r="O98" s="81">
        <f t="shared" si="46"/>
        <v>517.91</v>
      </c>
      <c r="P98" s="81">
        <f t="shared" si="46"/>
        <v>161.36000000000001</v>
      </c>
      <c r="Q98" s="81">
        <f t="shared" si="46"/>
        <v>3.8580000000000001</v>
      </c>
      <c r="R98" s="81">
        <f t="shared" si="46"/>
        <v>5.0000000000000001E-3</v>
      </c>
      <c r="S98" s="81">
        <f t="shared" si="46"/>
        <v>5.3439999999999994</v>
      </c>
      <c r="T98" s="26"/>
      <c r="U98" s="3"/>
      <c r="V98" s="3"/>
    </row>
    <row r="99" spans="2:22" ht="25.5" x14ac:dyDescent="0.2">
      <c r="B99" s="178"/>
      <c r="C99" s="179" t="s">
        <v>97</v>
      </c>
      <c r="D99" s="180">
        <f>D89+D98</f>
        <v>1070</v>
      </c>
      <c r="E99" s="180">
        <f t="shared" ref="E99" si="47">E89+E98</f>
        <v>1064.5999999999999</v>
      </c>
      <c r="F99" s="180">
        <f t="shared" ref="F99" si="48">F89+F98</f>
        <v>37.669999999999995</v>
      </c>
      <c r="G99" s="180">
        <f>G89+G98</f>
        <v>34.869999999999997</v>
      </c>
      <c r="H99" s="180">
        <f t="shared" ref="H99" si="49">H89+H98</f>
        <v>147.87000000000003</v>
      </c>
      <c r="I99" s="180">
        <f t="shared" ref="I99" si="50">I89+I98</f>
        <v>0.65</v>
      </c>
      <c r="J99" s="180">
        <f t="shared" ref="J99" si="51">J89+J98</f>
        <v>0.56200000000000006</v>
      </c>
      <c r="K99" s="180">
        <f t="shared" ref="K99" si="52">K89+K98</f>
        <v>8.6159999999999997</v>
      </c>
      <c r="L99" s="180">
        <f t="shared" ref="L99" si="53">L89+L98</f>
        <v>9.0999999999999998E-2</v>
      </c>
      <c r="M99" s="180">
        <f t="shared" ref="M99" si="54">M89+M98</f>
        <v>2.2009999999999996</v>
      </c>
      <c r="N99" s="180">
        <f t="shared" ref="N99" si="55">N89+N98</f>
        <v>380.16999999999996</v>
      </c>
      <c r="O99" s="180">
        <f t="shared" ref="O99" si="56">O89+O98</f>
        <v>697.91</v>
      </c>
      <c r="P99" s="180">
        <f t="shared" ref="P99" si="57">P89+P98</f>
        <v>189.36</v>
      </c>
      <c r="Q99" s="180">
        <f t="shared" ref="Q99" si="58">Q89+Q98</f>
        <v>4.6580000000000004</v>
      </c>
      <c r="R99" s="180">
        <f t="shared" ref="R99" si="59">R89+R98</f>
        <v>2.3E-2</v>
      </c>
      <c r="S99" s="180">
        <f t="shared" ref="S99" si="60">S89+S98</f>
        <v>5.3439999999999994</v>
      </c>
      <c r="T99" s="26"/>
      <c r="U99" s="3"/>
      <c r="V99" s="3"/>
    </row>
    <row r="100" spans="2:22" ht="26.25" x14ac:dyDescent="0.4">
      <c r="B100" s="123"/>
      <c r="C100" s="124" t="s">
        <v>35</v>
      </c>
      <c r="D100" s="125"/>
      <c r="E100" s="126"/>
      <c r="F100" s="126"/>
      <c r="G100" s="126"/>
      <c r="H100" s="126"/>
      <c r="I100" s="126"/>
      <c r="J100" s="126"/>
      <c r="K100" s="126"/>
      <c r="L100" s="126"/>
      <c r="M100" s="126"/>
      <c r="N100" s="126"/>
      <c r="O100" s="126"/>
      <c r="P100" s="126"/>
      <c r="Q100" s="126"/>
      <c r="R100" s="126"/>
      <c r="S100" s="126"/>
      <c r="T100" s="27"/>
      <c r="U100" s="3"/>
      <c r="V100" s="3"/>
    </row>
    <row r="101" spans="2:22" ht="26.25" x14ac:dyDescent="0.4">
      <c r="B101" s="127"/>
      <c r="C101" s="115"/>
      <c r="D101" s="128"/>
      <c r="E101" s="129"/>
      <c r="F101" s="129"/>
      <c r="G101" s="129"/>
      <c r="H101" s="129"/>
      <c r="I101" s="129"/>
      <c r="J101" s="129"/>
      <c r="K101" s="129"/>
      <c r="L101" s="129"/>
      <c r="M101" s="129"/>
      <c r="N101" s="129"/>
      <c r="O101" s="129"/>
      <c r="P101" s="129"/>
      <c r="Q101" s="129"/>
      <c r="R101" s="129"/>
      <c r="S101" s="130"/>
      <c r="T101" s="19"/>
      <c r="U101" s="3"/>
      <c r="V101" s="3"/>
    </row>
    <row r="102" spans="2:22" ht="25.5" x14ac:dyDescent="0.25">
      <c r="B102" s="192" t="s">
        <v>1</v>
      </c>
      <c r="C102" s="192" t="s">
        <v>2</v>
      </c>
      <c r="D102" s="188" t="s">
        <v>3</v>
      </c>
      <c r="E102" s="190" t="s">
        <v>4</v>
      </c>
      <c r="F102" s="183" t="s">
        <v>5</v>
      </c>
      <c r="G102" s="184"/>
      <c r="H102" s="185"/>
      <c r="I102" s="183" t="s">
        <v>6</v>
      </c>
      <c r="J102" s="184"/>
      <c r="K102" s="184"/>
      <c r="L102" s="184"/>
      <c r="M102" s="185"/>
      <c r="N102" s="183" t="s">
        <v>7</v>
      </c>
      <c r="O102" s="184"/>
      <c r="P102" s="184"/>
      <c r="Q102" s="184"/>
      <c r="R102" s="184"/>
      <c r="S102" s="185"/>
      <c r="T102" s="18"/>
      <c r="U102" s="3"/>
      <c r="V102" s="3"/>
    </row>
    <row r="103" spans="2:22" ht="25.5" x14ac:dyDescent="0.25">
      <c r="B103" s="192"/>
      <c r="C103" s="192"/>
      <c r="D103" s="189"/>
      <c r="E103" s="193"/>
      <c r="F103" s="70" t="s">
        <v>8</v>
      </c>
      <c r="G103" s="70" t="s">
        <v>9</v>
      </c>
      <c r="H103" s="70" t="s">
        <v>10</v>
      </c>
      <c r="I103" s="70" t="s">
        <v>11</v>
      </c>
      <c r="J103" s="70" t="s">
        <v>12</v>
      </c>
      <c r="K103" s="70" t="s">
        <v>13</v>
      </c>
      <c r="L103" s="70" t="s">
        <v>14</v>
      </c>
      <c r="M103" s="70" t="s">
        <v>15</v>
      </c>
      <c r="N103" s="70" t="s">
        <v>16</v>
      </c>
      <c r="O103" s="70" t="s">
        <v>17</v>
      </c>
      <c r="P103" s="70" t="s">
        <v>18</v>
      </c>
      <c r="Q103" s="70" t="s">
        <v>19</v>
      </c>
      <c r="R103" s="70" t="s">
        <v>20</v>
      </c>
      <c r="S103" s="70" t="s">
        <v>21</v>
      </c>
      <c r="T103" s="18"/>
      <c r="U103" s="3"/>
      <c r="V103" s="3"/>
    </row>
    <row r="104" spans="2:22" ht="25.5" x14ac:dyDescent="0.35">
      <c r="B104" s="164"/>
      <c r="C104" s="164" t="s">
        <v>94</v>
      </c>
      <c r="D104" s="163"/>
      <c r="E104" s="165"/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18"/>
      <c r="U104" s="3"/>
      <c r="V104" s="3"/>
    </row>
    <row r="105" spans="2:22" ht="26.25" x14ac:dyDescent="0.35">
      <c r="B105" s="170" t="s">
        <v>75</v>
      </c>
      <c r="C105" s="169" t="s">
        <v>95</v>
      </c>
      <c r="D105" s="173" t="s">
        <v>49</v>
      </c>
      <c r="E105" s="172">
        <v>120</v>
      </c>
      <c r="F105" s="70">
        <v>5.8</v>
      </c>
      <c r="G105" s="70">
        <v>6.4</v>
      </c>
      <c r="H105" s="70">
        <v>9.4</v>
      </c>
      <c r="I105" s="70">
        <v>0.08</v>
      </c>
      <c r="J105" s="70">
        <v>0.3</v>
      </c>
      <c r="K105" s="70">
        <v>2.6</v>
      </c>
      <c r="L105" s="70">
        <v>4.3999999999999997E-2</v>
      </c>
      <c r="M105" s="70">
        <v>0</v>
      </c>
      <c r="N105" s="70">
        <v>240</v>
      </c>
      <c r="O105" s="70">
        <v>180</v>
      </c>
      <c r="P105" s="70">
        <v>28</v>
      </c>
      <c r="Q105" s="70">
        <v>0.8</v>
      </c>
      <c r="R105" s="70">
        <v>1.7999999999999999E-2</v>
      </c>
      <c r="S105" s="70">
        <v>0</v>
      </c>
      <c r="T105" s="18"/>
      <c r="U105" s="3"/>
      <c r="V105" s="3"/>
    </row>
    <row r="106" spans="2:22" ht="26.25" x14ac:dyDescent="0.2">
      <c r="B106" s="71"/>
      <c r="C106" s="82" t="s">
        <v>22</v>
      </c>
      <c r="D106" s="73"/>
      <c r="E106" s="76"/>
      <c r="F106" s="76"/>
      <c r="G106" s="76"/>
      <c r="H106" s="76"/>
      <c r="I106" s="76"/>
      <c r="J106" s="76"/>
      <c r="K106" s="76"/>
      <c r="L106" s="76"/>
      <c r="M106" s="76"/>
      <c r="N106" s="76" t="s">
        <v>26</v>
      </c>
      <c r="O106" s="76"/>
      <c r="P106" s="76"/>
      <c r="Q106" s="76"/>
      <c r="R106" s="76"/>
      <c r="S106" s="76"/>
      <c r="T106" s="25"/>
      <c r="U106" s="3"/>
      <c r="V106" s="3"/>
    </row>
    <row r="107" spans="2:22" ht="26.25" x14ac:dyDescent="0.25">
      <c r="B107" s="156">
        <v>42</v>
      </c>
      <c r="C107" s="151" t="s">
        <v>85</v>
      </c>
      <c r="D107" s="73" t="s">
        <v>51</v>
      </c>
      <c r="E107" s="75">
        <v>149</v>
      </c>
      <c r="F107" s="75">
        <v>5.03</v>
      </c>
      <c r="G107" s="75">
        <v>11.3</v>
      </c>
      <c r="H107" s="75">
        <v>32.380000000000003</v>
      </c>
      <c r="I107" s="75">
        <v>0.05</v>
      </c>
      <c r="J107" s="75">
        <v>0.04</v>
      </c>
      <c r="K107" s="75">
        <v>5.0999999999999996</v>
      </c>
      <c r="L107" s="75">
        <v>0.4</v>
      </c>
      <c r="M107" s="75">
        <v>0.6</v>
      </c>
      <c r="N107" s="75">
        <v>11</v>
      </c>
      <c r="O107" s="75">
        <v>15.4</v>
      </c>
      <c r="P107" s="75">
        <v>13.7</v>
      </c>
      <c r="Q107" s="75">
        <v>0.188</v>
      </c>
      <c r="R107" s="75">
        <v>2E-3</v>
      </c>
      <c r="S107" s="75">
        <v>0.5</v>
      </c>
      <c r="T107" s="20"/>
      <c r="U107" s="3"/>
      <c r="V107" s="3"/>
    </row>
    <row r="108" spans="2:22" ht="26.25" x14ac:dyDescent="0.25">
      <c r="B108" s="84">
        <v>241</v>
      </c>
      <c r="C108" s="99" t="s">
        <v>39</v>
      </c>
      <c r="D108" s="73" t="s">
        <v>49</v>
      </c>
      <c r="E108" s="74">
        <v>214</v>
      </c>
      <c r="F108" s="74">
        <v>4.2699999999999996</v>
      </c>
      <c r="G108" s="74">
        <v>8.08</v>
      </c>
      <c r="H108" s="74">
        <v>31.07</v>
      </c>
      <c r="I108" s="74">
        <v>0.17</v>
      </c>
      <c r="J108" s="74">
        <v>0.1</v>
      </c>
      <c r="K108" s="74">
        <v>21.36</v>
      </c>
      <c r="L108" s="74">
        <v>0</v>
      </c>
      <c r="M108" s="74">
        <v>0.3</v>
      </c>
      <c r="N108" s="74">
        <v>49.988</v>
      </c>
      <c r="O108" s="74">
        <v>104.43</v>
      </c>
      <c r="P108" s="74">
        <v>12.88</v>
      </c>
      <c r="Q108" s="74">
        <v>0</v>
      </c>
      <c r="R108" s="74">
        <v>0</v>
      </c>
      <c r="S108" s="74">
        <v>1.23</v>
      </c>
      <c r="T108" s="20"/>
      <c r="U108" s="3"/>
      <c r="V108" s="3"/>
    </row>
    <row r="109" spans="2:22" ht="52.5" x14ac:dyDescent="0.25">
      <c r="B109" s="153" t="s">
        <v>75</v>
      </c>
      <c r="C109" s="151" t="s">
        <v>87</v>
      </c>
      <c r="D109" s="73" t="s">
        <v>50</v>
      </c>
      <c r="E109" s="75">
        <v>240</v>
      </c>
      <c r="F109" s="75">
        <v>9</v>
      </c>
      <c r="G109" s="75">
        <v>12</v>
      </c>
      <c r="H109" s="75">
        <v>24</v>
      </c>
      <c r="I109" s="75">
        <v>0.06</v>
      </c>
      <c r="J109" s="75">
        <v>0.36</v>
      </c>
      <c r="K109" s="75">
        <v>7.0000000000000007E-2</v>
      </c>
      <c r="L109" s="75">
        <v>0.09</v>
      </c>
      <c r="M109" s="75">
        <v>0.4</v>
      </c>
      <c r="N109" s="75">
        <v>57.6</v>
      </c>
      <c r="O109" s="75">
        <v>125.5</v>
      </c>
      <c r="P109" s="75">
        <v>5.4</v>
      </c>
      <c r="Q109" s="75">
        <v>1.06</v>
      </c>
      <c r="R109" s="75">
        <v>1.2E-2</v>
      </c>
      <c r="S109" s="75">
        <v>0.5</v>
      </c>
      <c r="T109" s="20"/>
      <c r="U109" s="3"/>
      <c r="V109" s="3"/>
    </row>
    <row r="110" spans="2:22" ht="52.5" x14ac:dyDescent="0.25">
      <c r="B110" s="71">
        <v>246</v>
      </c>
      <c r="C110" s="78" t="s">
        <v>55</v>
      </c>
      <c r="D110" s="73" t="s">
        <v>89</v>
      </c>
      <c r="E110" s="76">
        <v>27</v>
      </c>
      <c r="F110" s="76">
        <v>0.01</v>
      </c>
      <c r="G110" s="76">
        <v>1.32</v>
      </c>
      <c r="H110" s="76">
        <v>3.66</v>
      </c>
      <c r="I110" s="75">
        <v>4.0000000000000001E-3</v>
      </c>
      <c r="J110" s="75">
        <v>0.01</v>
      </c>
      <c r="K110" s="75">
        <v>0.09</v>
      </c>
      <c r="L110" s="75">
        <v>0</v>
      </c>
      <c r="M110" s="75">
        <v>0.6</v>
      </c>
      <c r="N110" s="75">
        <v>10.199999999999999</v>
      </c>
      <c r="O110" s="75">
        <v>18</v>
      </c>
      <c r="P110" s="75">
        <v>8.4</v>
      </c>
      <c r="Q110" s="75">
        <v>0.13</v>
      </c>
      <c r="R110" s="75">
        <v>0.02</v>
      </c>
      <c r="S110" s="75">
        <v>0.3</v>
      </c>
      <c r="T110" s="20"/>
      <c r="U110" s="3"/>
      <c r="V110" s="3"/>
    </row>
    <row r="111" spans="2:22" ht="26.25" x14ac:dyDescent="0.25">
      <c r="B111" s="84">
        <v>275</v>
      </c>
      <c r="C111" s="77" t="s">
        <v>56</v>
      </c>
      <c r="D111" s="79" t="s">
        <v>49</v>
      </c>
      <c r="E111" s="75">
        <v>85</v>
      </c>
      <c r="F111" s="75">
        <v>0.12</v>
      </c>
      <c r="G111" s="75">
        <v>0</v>
      </c>
      <c r="H111" s="75">
        <v>21.15</v>
      </c>
      <c r="I111" s="75">
        <v>0</v>
      </c>
      <c r="J111" s="75">
        <v>0</v>
      </c>
      <c r="K111" s="75">
        <v>0</v>
      </c>
      <c r="L111" s="75">
        <v>0</v>
      </c>
      <c r="M111" s="75">
        <v>0</v>
      </c>
      <c r="N111" s="75">
        <v>11.2</v>
      </c>
      <c r="O111" s="75">
        <v>21.56</v>
      </c>
      <c r="P111" s="75">
        <v>0</v>
      </c>
      <c r="Q111" s="75">
        <v>0.89</v>
      </c>
      <c r="R111" s="75">
        <v>0</v>
      </c>
      <c r="S111" s="75">
        <v>0</v>
      </c>
      <c r="T111" s="20"/>
      <c r="U111" s="3"/>
      <c r="V111" s="3"/>
    </row>
    <row r="112" spans="2:22" ht="26.25" x14ac:dyDescent="0.25">
      <c r="B112" s="149" t="s">
        <v>75</v>
      </c>
      <c r="C112" s="77" t="s">
        <v>24</v>
      </c>
      <c r="D112" s="73" t="s">
        <v>53</v>
      </c>
      <c r="E112" s="75">
        <v>49</v>
      </c>
      <c r="F112" s="75">
        <v>1.62</v>
      </c>
      <c r="G112" s="75">
        <v>0.2</v>
      </c>
      <c r="H112" s="75">
        <v>9.76</v>
      </c>
      <c r="I112" s="75">
        <v>6.6000000000000003E-2</v>
      </c>
      <c r="J112" s="75">
        <v>3.5999999999999997E-2</v>
      </c>
      <c r="K112" s="75">
        <v>0</v>
      </c>
      <c r="L112" s="75">
        <v>0</v>
      </c>
      <c r="M112" s="75">
        <v>0</v>
      </c>
      <c r="N112" s="75">
        <v>12</v>
      </c>
      <c r="O112" s="75">
        <v>39</v>
      </c>
      <c r="P112" s="75">
        <v>8.4</v>
      </c>
      <c r="Q112" s="75">
        <v>1.1000000000000001</v>
      </c>
      <c r="R112" s="75">
        <v>0</v>
      </c>
      <c r="S112" s="75">
        <v>0.66</v>
      </c>
      <c r="T112" s="20"/>
      <c r="U112" s="3"/>
      <c r="V112" s="3"/>
    </row>
    <row r="113" spans="2:22" ht="26.25" x14ac:dyDescent="0.25">
      <c r="B113" s="149" t="s">
        <v>75</v>
      </c>
      <c r="C113" s="85" t="s">
        <v>72</v>
      </c>
      <c r="D113" s="86" t="s">
        <v>70</v>
      </c>
      <c r="E113" s="75">
        <v>75</v>
      </c>
      <c r="F113" s="75">
        <v>3.9</v>
      </c>
      <c r="G113" s="75">
        <v>0.9</v>
      </c>
      <c r="H113" s="75">
        <v>12</v>
      </c>
      <c r="I113" s="75">
        <v>5.3999999999999999E-2</v>
      </c>
      <c r="J113" s="75">
        <v>1.7999999999999999E-2</v>
      </c>
      <c r="K113" s="75">
        <v>0</v>
      </c>
      <c r="L113" s="75">
        <v>0</v>
      </c>
      <c r="M113" s="75">
        <v>0.27</v>
      </c>
      <c r="N113" s="75">
        <v>10.5</v>
      </c>
      <c r="O113" s="75">
        <v>47.4</v>
      </c>
      <c r="P113" s="75">
        <v>5.0999999999999996</v>
      </c>
      <c r="Q113" s="75">
        <v>0.36</v>
      </c>
      <c r="R113" s="75">
        <v>0</v>
      </c>
      <c r="S113" s="75">
        <v>1.17</v>
      </c>
      <c r="T113" s="20"/>
      <c r="U113" s="3"/>
      <c r="V113" s="3"/>
    </row>
    <row r="114" spans="2:22" ht="26.25" x14ac:dyDescent="0.25">
      <c r="B114" s="132"/>
      <c r="C114" s="80" t="s">
        <v>25</v>
      </c>
      <c r="D114" s="144">
        <v>870</v>
      </c>
      <c r="E114" s="81">
        <f t="shared" ref="E114:S114" si="61">SUM(E107:E113)</f>
        <v>839</v>
      </c>
      <c r="F114" s="81">
        <f t="shared" si="61"/>
        <v>23.950000000000003</v>
      </c>
      <c r="G114" s="81">
        <f t="shared" si="61"/>
        <v>33.800000000000004</v>
      </c>
      <c r="H114" s="81">
        <f t="shared" si="61"/>
        <v>134.01999999999998</v>
      </c>
      <c r="I114" s="81">
        <f t="shared" si="61"/>
        <v>0.40400000000000003</v>
      </c>
      <c r="J114" s="81">
        <f t="shared" si="61"/>
        <v>0.56400000000000006</v>
      </c>
      <c r="K114" s="81">
        <f t="shared" si="61"/>
        <v>26.62</v>
      </c>
      <c r="L114" s="81">
        <f t="shared" si="61"/>
        <v>0.49</v>
      </c>
      <c r="M114" s="81">
        <f t="shared" si="61"/>
        <v>2.17</v>
      </c>
      <c r="N114" s="81">
        <f t="shared" si="61"/>
        <v>162.48799999999997</v>
      </c>
      <c r="O114" s="81">
        <f t="shared" si="61"/>
        <v>371.29</v>
      </c>
      <c r="P114" s="81">
        <f t="shared" si="61"/>
        <v>53.879999999999995</v>
      </c>
      <c r="Q114" s="81">
        <f t="shared" si="61"/>
        <v>3.7280000000000002</v>
      </c>
      <c r="R114" s="81">
        <f t="shared" si="61"/>
        <v>3.4000000000000002E-2</v>
      </c>
      <c r="S114" s="81">
        <f t="shared" si="61"/>
        <v>4.3599999999999994</v>
      </c>
      <c r="T114" s="20"/>
      <c r="U114" s="3"/>
      <c r="V114" s="3"/>
    </row>
    <row r="115" spans="2:22" ht="25.5" x14ac:dyDescent="0.25">
      <c r="B115" s="178"/>
      <c r="C115" s="179" t="s">
        <v>97</v>
      </c>
      <c r="D115" s="180">
        <f>D105+D114</f>
        <v>1070</v>
      </c>
      <c r="E115" s="180">
        <f t="shared" ref="E115:S115" si="62">E105+E114</f>
        <v>959</v>
      </c>
      <c r="F115" s="180">
        <f t="shared" si="62"/>
        <v>29.750000000000004</v>
      </c>
      <c r="G115" s="180">
        <f t="shared" si="62"/>
        <v>40.200000000000003</v>
      </c>
      <c r="H115" s="180">
        <f t="shared" si="62"/>
        <v>143.41999999999999</v>
      </c>
      <c r="I115" s="180">
        <f t="shared" si="62"/>
        <v>0.48400000000000004</v>
      </c>
      <c r="J115" s="180">
        <f t="shared" si="62"/>
        <v>0.8640000000000001</v>
      </c>
      <c r="K115" s="180">
        <f t="shared" si="62"/>
        <v>29.220000000000002</v>
      </c>
      <c r="L115" s="180">
        <f t="shared" si="62"/>
        <v>0.53400000000000003</v>
      </c>
      <c r="M115" s="180">
        <f t="shared" si="62"/>
        <v>2.17</v>
      </c>
      <c r="N115" s="180">
        <f t="shared" si="62"/>
        <v>402.48799999999994</v>
      </c>
      <c r="O115" s="180">
        <f t="shared" si="62"/>
        <v>551.29</v>
      </c>
      <c r="P115" s="180">
        <f t="shared" si="62"/>
        <v>81.88</v>
      </c>
      <c r="Q115" s="180">
        <f t="shared" si="62"/>
        <v>4.5280000000000005</v>
      </c>
      <c r="R115" s="180">
        <f t="shared" si="62"/>
        <v>5.2000000000000005E-2</v>
      </c>
      <c r="S115" s="180">
        <f t="shared" si="62"/>
        <v>4.3599999999999994</v>
      </c>
      <c r="T115" s="32"/>
      <c r="U115" s="3"/>
      <c r="V115" s="3"/>
    </row>
    <row r="116" spans="2:22" ht="26.25" x14ac:dyDescent="0.4">
      <c r="B116" s="114"/>
      <c r="C116" s="111" t="s">
        <v>40</v>
      </c>
      <c r="D116" s="112"/>
      <c r="E116" s="113"/>
      <c r="F116" s="113"/>
      <c r="G116" s="113"/>
      <c r="H116" s="113"/>
      <c r="I116" s="113"/>
      <c r="J116" s="113"/>
      <c r="K116" s="113"/>
      <c r="L116" s="113"/>
      <c r="M116" s="113"/>
      <c r="N116" s="113"/>
      <c r="O116" s="113"/>
      <c r="P116" s="113"/>
      <c r="Q116" s="113"/>
      <c r="R116" s="113"/>
      <c r="S116" s="113"/>
      <c r="T116" s="19"/>
      <c r="U116" s="3"/>
      <c r="V116" s="3"/>
    </row>
    <row r="117" spans="2:22" ht="26.25" x14ac:dyDescent="0.4">
      <c r="B117" s="114"/>
      <c r="C117" s="115"/>
      <c r="D117" s="112"/>
      <c r="E117" s="113"/>
      <c r="F117" s="113"/>
      <c r="G117" s="113"/>
      <c r="H117" s="113"/>
      <c r="I117" s="113"/>
      <c r="J117" s="113"/>
      <c r="K117" s="113"/>
      <c r="L117" s="113"/>
      <c r="M117" s="113"/>
      <c r="N117" s="113"/>
      <c r="O117" s="113"/>
      <c r="P117" s="113"/>
      <c r="Q117" s="113"/>
      <c r="R117" s="113"/>
      <c r="S117" s="117"/>
      <c r="T117" s="19"/>
      <c r="U117" s="3"/>
      <c r="V117" s="3"/>
    </row>
    <row r="118" spans="2:22" ht="25.5" x14ac:dyDescent="0.25">
      <c r="B118" s="192" t="s">
        <v>1</v>
      </c>
      <c r="C118" s="192" t="s">
        <v>2</v>
      </c>
      <c r="D118" s="188" t="s">
        <v>3</v>
      </c>
      <c r="E118" s="190" t="s">
        <v>4</v>
      </c>
      <c r="F118" s="183" t="s">
        <v>5</v>
      </c>
      <c r="G118" s="184"/>
      <c r="H118" s="185"/>
      <c r="I118" s="183" t="s">
        <v>6</v>
      </c>
      <c r="J118" s="184"/>
      <c r="K118" s="184"/>
      <c r="L118" s="184"/>
      <c r="M118" s="185"/>
      <c r="N118" s="183" t="s">
        <v>7</v>
      </c>
      <c r="O118" s="184"/>
      <c r="P118" s="184"/>
      <c r="Q118" s="184"/>
      <c r="R118" s="184"/>
      <c r="S118" s="185"/>
      <c r="T118" s="18"/>
      <c r="U118" s="3"/>
      <c r="V118" s="3"/>
    </row>
    <row r="119" spans="2:22" ht="25.5" x14ac:dyDescent="0.25">
      <c r="B119" s="192"/>
      <c r="C119" s="192"/>
      <c r="D119" s="189"/>
      <c r="E119" s="193"/>
      <c r="F119" s="70" t="s">
        <v>8</v>
      </c>
      <c r="G119" s="70" t="s">
        <v>9</v>
      </c>
      <c r="H119" s="70" t="s">
        <v>10</v>
      </c>
      <c r="I119" s="70" t="s">
        <v>11</v>
      </c>
      <c r="J119" s="70" t="s">
        <v>12</v>
      </c>
      <c r="K119" s="70" t="s">
        <v>13</v>
      </c>
      <c r="L119" s="70" t="s">
        <v>14</v>
      </c>
      <c r="M119" s="70" t="s">
        <v>15</v>
      </c>
      <c r="N119" s="70" t="s">
        <v>16</v>
      </c>
      <c r="O119" s="70" t="s">
        <v>17</v>
      </c>
      <c r="P119" s="70" t="s">
        <v>18</v>
      </c>
      <c r="Q119" s="70" t="s">
        <v>19</v>
      </c>
      <c r="R119" s="70" t="s">
        <v>20</v>
      </c>
      <c r="S119" s="70" t="s">
        <v>21</v>
      </c>
      <c r="T119" s="18"/>
      <c r="U119" s="3"/>
      <c r="V119" s="3"/>
    </row>
    <row r="120" spans="2:22" ht="25.5" x14ac:dyDescent="0.35">
      <c r="B120" s="164"/>
      <c r="C120" s="164" t="s">
        <v>94</v>
      </c>
      <c r="D120" s="163"/>
      <c r="E120" s="165"/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70"/>
      <c r="R120" s="70"/>
      <c r="S120" s="70"/>
      <c r="T120" s="18"/>
      <c r="U120" s="3"/>
      <c r="V120" s="3"/>
    </row>
    <row r="121" spans="2:22" ht="26.25" x14ac:dyDescent="0.35">
      <c r="B121" s="170" t="s">
        <v>75</v>
      </c>
      <c r="C121" s="169" t="s">
        <v>95</v>
      </c>
      <c r="D121" s="173" t="s">
        <v>49</v>
      </c>
      <c r="E121" s="172">
        <v>120</v>
      </c>
      <c r="F121" s="70">
        <v>5.8</v>
      </c>
      <c r="G121" s="70">
        <v>6.4</v>
      </c>
      <c r="H121" s="70">
        <v>9.4</v>
      </c>
      <c r="I121" s="70">
        <v>0.08</v>
      </c>
      <c r="J121" s="70">
        <v>0.3</v>
      </c>
      <c r="K121" s="70">
        <v>2.6</v>
      </c>
      <c r="L121" s="70">
        <v>4.3999999999999997E-2</v>
      </c>
      <c r="M121" s="70">
        <v>0</v>
      </c>
      <c r="N121" s="70">
        <v>240</v>
      </c>
      <c r="O121" s="70">
        <v>180</v>
      </c>
      <c r="P121" s="70">
        <v>28</v>
      </c>
      <c r="Q121" s="70">
        <v>0.8</v>
      </c>
      <c r="R121" s="70">
        <v>1.7999999999999999E-2</v>
      </c>
      <c r="S121" s="70">
        <v>0</v>
      </c>
      <c r="T121" s="18"/>
      <c r="U121" s="3"/>
      <c r="V121" s="3"/>
    </row>
    <row r="122" spans="2:22" ht="26.25" x14ac:dyDescent="0.2">
      <c r="B122" s="71"/>
      <c r="C122" s="82" t="s">
        <v>22</v>
      </c>
      <c r="D122" s="73"/>
      <c r="E122" s="81"/>
      <c r="F122" s="81"/>
      <c r="G122" s="81"/>
      <c r="H122" s="81"/>
      <c r="I122" s="81"/>
      <c r="J122" s="81"/>
      <c r="K122" s="81"/>
      <c r="L122" s="81"/>
      <c r="M122" s="81"/>
      <c r="N122" s="81"/>
      <c r="O122" s="81"/>
      <c r="P122" s="81"/>
      <c r="Q122" s="81"/>
      <c r="R122" s="81"/>
      <c r="S122" s="81"/>
      <c r="T122" s="27"/>
      <c r="U122" s="3"/>
      <c r="V122" s="3"/>
    </row>
    <row r="123" spans="2:22" ht="52.5" x14ac:dyDescent="0.2">
      <c r="B123" s="84">
        <v>71</v>
      </c>
      <c r="C123" s="77" t="s">
        <v>44</v>
      </c>
      <c r="D123" s="73" t="s">
        <v>51</v>
      </c>
      <c r="E123" s="75">
        <v>171</v>
      </c>
      <c r="F123" s="75">
        <v>6.22</v>
      </c>
      <c r="G123" s="75">
        <v>8.2100000000000009</v>
      </c>
      <c r="H123" s="75">
        <v>18.39</v>
      </c>
      <c r="I123" s="75">
        <v>0.1</v>
      </c>
      <c r="J123" s="75">
        <v>0.05</v>
      </c>
      <c r="K123" s="75">
        <v>3.11</v>
      </c>
      <c r="L123" s="75">
        <v>1.4999999999999999E-2</v>
      </c>
      <c r="M123" s="75">
        <v>0.875</v>
      </c>
      <c r="N123" s="75">
        <v>45.3</v>
      </c>
      <c r="O123" s="75">
        <v>176.53</v>
      </c>
      <c r="P123" s="75">
        <v>37.35</v>
      </c>
      <c r="Q123" s="75">
        <v>0.05</v>
      </c>
      <c r="R123" s="75">
        <v>0.02</v>
      </c>
      <c r="S123" s="75">
        <v>0.92</v>
      </c>
      <c r="T123" s="27"/>
      <c r="U123" s="3"/>
      <c r="V123" s="3"/>
    </row>
    <row r="124" spans="2:22" ht="26.25" x14ac:dyDescent="0.2">
      <c r="B124" s="133">
        <v>227</v>
      </c>
      <c r="C124" s="134" t="s">
        <v>34</v>
      </c>
      <c r="D124" s="135" t="s">
        <v>49</v>
      </c>
      <c r="E124" s="136">
        <v>281</v>
      </c>
      <c r="F124" s="136">
        <v>7.36</v>
      </c>
      <c r="G124" s="136">
        <v>7.06</v>
      </c>
      <c r="H124" s="136">
        <v>47.11</v>
      </c>
      <c r="I124" s="136">
        <v>7.1999999999999995E-2</v>
      </c>
      <c r="J124" s="136">
        <v>0.2</v>
      </c>
      <c r="K124" s="136">
        <v>0.2</v>
      </c>
      <c r="L124" s="136">
        <v>1.03E-2</v>
      </c>
      <c r="M124" s="136">
        <v>0.96</v>
      </c>
      <c r="N124" s="136">
        <v>265.68</v>
      </c>
      <c r="O124" s="136">
        <v>181.87</v>
      </c>
      <c r="P124" s="136">
        <v>18.288</v>
      </c>
      <c r="Q124" s="136">
        <v>1.4</v>
      </c>
      <c r="R124" s="136">
        <v>0.02</v>
      </c>
      <c r="S124" s="136">
        <v>1.1080000000000001</v>
      </c>
      <c r="T124" s="26"/>
      <c r="U124" s="3"/>
      <c r="V124" s="3"/>
    </row>
    <row r="125" spans="2:22" ht="26.25" x14ac:dyDescent="0.2">
      <c r="B125" s="149" t="s">
        <v>75</v>
      </c>
      <c r="C125" s="77" t="s">
        <v>59</v>
      </c>
      <c r="D125" s="73" t="s">
        <v>50</v>
      </c>
      <c r="E125" s="75">
        <v>150</v>
      </c>
      <c r="F125" s="75">
        <v>11.3</v>
      </c>
      <c r="G125" s="75">
        <v>7.2</v>
      </c>
      <c r="H125" s="75">
        <v>9.8000000000000007</v>
      </c>
      <c r="I125" s="75">
        <v>0.04</v>
      </c>
      <c r="J125" s="75">
        <v>7.0000000000000007E-2</v>
      </c>
      <c r="K125" s="75">
        <v>0</v>
      </c>
      <c r="L125" s="75">
        <v>0.2</v>
      </c>
      <c r="M125" s="75">
        <v>2.42</v>
      </c>
      <c r="N125" s="75">
        <v>8.74</v>
      </c>
      <c r="O125" s="75">
        <v>115.74</v>
      </c>
      <c r="P125" s="75">
        <v>20.86</v>
      </c>
      <c r="Q125" s="75">
        <v>0.97</v>
      </c>
      <c r="R125" s="75">
        <v>0</v>
      </c>
      <c r="S125" s="75">
        <v>1.36</v>
      </c>
      <c r="T125" s="26"/>
      <c r="U125" s="3"/>
      <c r="V125" s="3"/>
    </row>
    <row r="126" spans="2:22" ht="78.75" x14ac:dyDescent="0.2">
      <c r="B126" s="71">
        <v>246</v>
      </c>
      <c r="C126" s="72" t="s">
        <v>52</v>
      </c>
      <c r="D126" s="73" t="s">
        <v>89</v>
      </c>
      <c r="E126" s="75">
        <v>60</v>
      </c>
      <c r="F126" s="75">
        <v>0.03</v>
      </c>
      <c r="G126" s="75">
        <v>5.52</v>
      </c>
      <c r="H126" s="75">
        <v>2.34</v>
      </c>
      <c r="I126" s="75">
        <v>0.04</v>
      </c>
      <c r="J126" s="75">
        <v>0.02</v>
      </c>
      <c r="K126" s="75">
        <v>1.05</v>
      </c>
      <c r="L126" s="75">
        <v>0</v>
      </c>
      <c r="M126" s="75">
        <v>0.42</v>
      </c>
      <c r="N126" s="75">
        <v>8.4</v>
      </c>
      <c r="O126" s="75">
        <v>15.6</v>
      </c>
      <c r="P126" s="75">
        <v>12</v>
      </c>
      <c r="Q126" s="75">
        <v>0.43</v>
      </c>
      <c r="R126" s="75">
        <v>0</v>
      </c>
      <c r="S126" s="75">
        <v>0.54</v>
      </c>
      <c r="T126" s="26"/>
      <c r="U126" s="3"/>
      <c r="V126" s="3"/>
    </row>
    <row r="127" spans="2:22" ht="46.5" x14ac:dyDescent="0.2">
      <c r="B127" s="84">
        <v>299</v>
      </c>
      <c r="C127" s="77" t="s">
        <v>41</v>
      </c>
      <c r="D127" s="148" t="s">
        <v>73</v>
      </c>
      <c r="E127" s="75">
        <v>60</v>
      </c>
      <c r="F127" s="75">
        <v>0</v>
      </c>
      <c r="G127" s="75">
        <v>0</v>
      </c>
      <c r="H127" s="75">
        <v>15</v>
      </c>
      <c r="I127" s="75">
        <v>0</v>
      </c>
      <c r="J127" s="75">
        <v>0</v>
      </c>
      <c r="K127" s="75">
        <v>0.03</v>
      </c>
      <c r="L127" s="75">
        <v>0</v>
      </c>
      <c r="M127" s="75">
        <v>0</v>
      </c>
      <c r="N127" s="75">
        <v>0</v>
      </c>
      <c r="O127" s="75">
        <v>2.8</v>
      </c>
      <c r="P127" s="75">
        <v>1.4</v>
      </c>
      <c r="Q127" s="75">
        <v>0</v>
      </c>
      <c r="R127" s="75">
        <v>0</v>
      </c>
      <c r="S127" s="75">
        <v>0.28000000000000003</v>
      </c>
      <c r="T127" s="26"/>
      <c r="U127" s="3"/>
      <c r="V127" s="3"/>
    </row>
    <row r="128" spans="2:22" ht="26.25" x14ac:dyDescent="0.2">
      <c r="B128" s="149" t="s">
        <v>75</v>
      </c>
      <c r="C128" s="77" t="s">
        <v>48</v>
      </c>
      <c r="D128" s="79" t="s">
        <v>50</v>
      </c>
      <c r="E128" s="75">
        <v>48</v>
      </c>
      <c r="F128" s="75">
        <v>0.4</v>
      </c>
      <c r="G128" s="75">
        <v>0.4</v>
      </c>
      <c r="H128" s="75">
        <v>9.8000000000000007</v>
      </c>
      <c r="I128" s="75">
        <v>0.06</v>
      </c>
      <c r="J128" s="75">
        <v>0.04</v>
      </c>
      <c r="K128" s="75">
        <v>10</v>
      </c>
      <c r="L128" s="75">
        <v>0</v>
      </c>
      <c r="M128" s="75">
        <v>0.4</v>
      </c>
      <c r="N128" s="75">
        <v>32</v>
      </c>
      <c r="O128" s="75">
        <v>22</v>
      </c>
      <c r="P128" s="75">
        <v>18</v>
      </c>
      <c r="Q128" s="75">
        <v>0</v>
      </c>
      <c r="R128" s="75">
        <v>0</v>
      </c>
      <c r="S128" s="75">
        <v>4.4000000000000004</v>
      </c>
      <c r="T128" s="26"/>
      <c r="U128" s="3"/>
      <c r="V128" s="3"/>
    </row>
    <row r="129" spans="2:22" ht="26.25" x14ac:dyDescent="0.2">
      <c r="B129" s="149" t="s">
        <v>75</v>
      </c>
      <c r="C129" s="77" t="s">
        <v>24</v>
      </c>
      <c r="D129" s="73" t="s">
        <v>53</v>
      </c>
      <c r="E129" s="75">
        <v>49</v>
      </c>
      <c r="F129" s="75">
        <v>1.62</v>
      </c>
      <c r="G129" s="75">
        <v>0.2</v>
      </c>
      <c r="H129" s="75">
        <v>9.76</v>
      </c>
      <c r="I129" s="75">
        <v>6.6000000000000003E-2</v>
      </c>
      <c r="J129" s="75">
        <v>3.5999999999999997E-2</v>
      </c>
      <c r="K129" s="75">
        <v>0</v>
      </c>
      <c r="L129" s="75">
        <v>0</v>
      </c>
      <c r="M129" s="75">
        <v>0</v>
      </c>
      <c r="N129" s="75">
        <v>12</v>
      </c>
      <c r="O129" s="75">
        <v>39</v>
      </c>
      <c r="P129" s="75">
        <v>8.4</v>
      </c>
      <c r="Q129" s="75">
        <v>1.1000000000000001</v>
      </c>
      <c r="R129" s="75">
        <v>0</v>
      </c>
      <c r="S129" s="75">
        <v>0.66</v>
      </c>
      <c r="T129" s="26"/>
      <c r="U129" s="3"/>
      <c r="V129" s="3"/>
    </row>
    <row r="130" spans="2:22" ht="26.25" x14ac:dyDescent="0.2">
      <c r="B130" s="149" t="s">
        <v>75</v>
      </c>
      <c r="C130" s="85" t="s">
        <v>72</v>
      </c>
      <c r="D130" s="86" t="s">
        <v>70</v>
      </c>
      <c r="E130" s="75">
        <v>75</v>
      </c>
      <c r="F130" s="75">
        <v>3.9</v>
      </c>
      <c r="G130" s="75">
        <v>0.9</v>
      </c>
      <c r="H130" s="75">
        <v>12</v>
      </c>
      <c r="I130" s="75">
        <v>5.3999999999999999E-2</v>
      </c>
      <c r="J130" s="75">
        <v>1.7999999999999999E-2</v>
      </c>
      <c r="K130" s="75">
        <v>0</v>
      </c>
      <c r="L130" s="75">
        <v>0</v>
      </c>
      <c r="M130" s="75">
        <v>0.27</v>
      </c>
      <c r="N130" s="75">
        <v>10.5</v>
      </c>
      <c r="O130" s="75">
        <v>47.4</v>
      </c>
      <c r="P130" s="75">
        <v>5.0999999999999996</v>
      </c>
      <c r="Q130" s="75">
        <v>0.36</v>
      </c>
      <c r="R130" s="75">
        <v>0</v>
      </c>
      <c r="S130" s="75">
        <v>1.17</v>
      </c>
      <c r="T130" s="26"/>
      <c r="U130" s="3"/>
      <c r="V130" s="3"/>
    </row>
    <row r="131" spans="2:22" ht="26.25" x14ac:dyDescent="0.2">
      <c r="B131" s="132"/>
      <c r="C131" s="80" t="s">
        <v>29</v>
      </c>
      <c r="D131" s="144">
        <v>970</v>
      </c>
      <c r="E131" s="81">
        <f t="shared" ref="E131:S131" si="63">SUM(E123:E130)</f>
        <v>894</v>
      </c>
      <c r="F131" s="81">
        <f t="shared" si="63"/>
        <v>30.830000000000002</v>
      </c>
      <c r="G131" s="81">
        <f t="shared" si="63"/>
        <v>29.489999999999995</v>
      </c>
      <c r="H131" s="81">
        <f t="shared" si="63"/>
        <v>124.2</v>
      </c>
      <c r="I131" s="81">
        <f t="shared" si="63"/>
        <v>0.432</v>
      </c>
      <c r="J131" s="81">
        <f t="shared" si="63"/>
        <v>0.434</v>
      </c>
      <c r="K131" s="81">
        <f t="shared" si="63"/>
        <v>14.39</v>
      </c>
      <c r="L131" s="81">
        <f t="shared" si="63"/>
        <v>0.2253</v>
      </c>
      <c r="M131" s="81">
        <f t="shared" si="63"/>
        <v>5.3450000000000006</v>
      </c>
      <c r="N131" s="81">
        <f t="shared" si="63"/>
        <v>382.62</v>
      </c>
      <c r="O131" s="81">
        <f t="shared" si="63"/>
        <v>600.93999999999994</v>
      </c>
      <c r="P131" s="81">
        <f t="shared" si="63"/>
        <v>121.39800000000001</v>
      </c>
      <c r="Q131" s="81">
        <f t="shared" si="63"/>
        <v>4.3100000000000005</v>
      </c>
      <c r="R131" s="81">
        <f t="shared" si="63"/>
        <v>0.04</v>
      </c>
      <c r="S131" s="81">
        <f t="shared" si="63"/>
        <v>10.438000000000001</v>
      </c>
      <c r="T131" s="26"/>
      <c r="U131" s="3"/>
      <c r="V131" s="3"/>
    </row>
    <row r="132" spans="2:22" ht="25.5" x14ac:dyDescent="0.2">
      <c r="B132" s="178"/>
      <c r="C132" s="179" t="s">
        <v>97</v>
      </c>
      <c r="D132" s="180">
        <f>D121+D131</f>
        <v>1170</v>
      </c>
      <c r="E132" s="180">
        <f t="shared" ref="E132" si="64">E122+E131</f>
        <v>894</v>
      </c>
      <c r="F132" s="180">
        <f t="shared" ref="F132" si="65">F122+F131</f>
        <v>30.830000000000002</v>
      </c>
      <c r="G132" s="180">
        <f t="shared" ref="G132" si="66">G122+G131</f>
        <v>29.489999999999995</v>
      </c>
      <c r="H132" s="180">
        <f t="shared" ref="H132" si="67">H122+H131</f>
        <v>124.2</v>
      </c>
      <c r="I132" s="180">
        <f t="shared" ref="I132" si="68">I122+I131</f>
        <v>0.432</v>
      </c>
      <c r="J132" s="180">
        <f t="shared" ref="J132" si="69">J122+J131</f>
        <v>0.434</v>
      </c>
      <c r="K132" s="180">
        <f t="shared" ref="K132" si="70">K122+K131</f>
        <v>14.39</v>
      </c>
      <c r="L132" s="180">
        <f t="shared" ref="L132" si="71">L122+L131</f>
        <v>0.2253</v>
      </c>
      <c r="M132" s="180">
        <f t="shared" ref="M132" si="72">M122+M131</f>
        <v>5.3450000000000006</v>
      </c>
      <c r="N132" s="180">
        <f t="shared" ref="N132" si="73">N122+N131</f>
        <v>382.62</v>
      </c>
      <c r="O132" s="180">
        <f t="shared" ref="O132" si="74">O122+O131</f>
        <v>600.93999999999994</v>
      </c>
      <c r="P132" s="180">
        <f t="shared" ref="P132" si="75">P122+P131</f>
        <v>121.39800000000001</v>
      </c>
      <c r="Q132" s="180">
        <f t="shared" ref="Q132" si="76">Q122+Q131</f>
        <v>4.3100000000000005</v>
      </c>
      <c r="R132" s="180">
        <f t="shared" ref="R132" si="77">R122+R131</f>
        <v>0.04</v>
      </c>
      <c r="S132" s="180">
        <f t="shared" ref="S132" si="78">S122+S131</f>
        <v>10.438000000000001</v>
      </c>
      <c r="T132" s="31"/>
      <c r="U132" s="3"/>
      <c r="V132" s="3"/>
    </row>
    <row r="133" spans="2:22" ht="26.25" x14ac:dyDescent="0.4">
      <c r="B133" s="114"/>
      <c r="C133" s="111" t="s">
        <v>43</v>
      </c>
      <c r="D133" s="121"/>
      <c r="E133" s="113"/>
      <c r="F133" s="113"/>
      <c r="G133" s="113"/>
      <c r="H133" s="113"/>
      <c r="I133" s="113"/>
      <c r="J133" s="113"/>
      <c r="K133" s="113"/>
      <c r="L133" s="113"/>
      <c r="M133" s="113"/>
      <c r="N133" s="113"/>
      <c r="O133" s="113"/>
      <c r="P133" s="113"/>
      <c r="Q133" s="113"/>
      <c r="R133" s="113"/>
      <c r="S133" s="113"/>
      <c r="T133" s="19"/>
      <c r="U133" s="3"/>
      <c r="V133" s="3"/>
    </row>
    <row r="134" spans="2:22" ht="26.25" x14ac:dyDescent="0.4">
      <c r="B134" s="114"/>
      <c r="C134" s="115"/>
      <c r="D134" s="121"/>
      <c r="E134" s="113"/>
      <c r="F134" s="113"/>
      <c r="G134" s="113"/>
      <c r="H134" s="113"/>
      <c r="I134" s="113"/>
      <c r="J134" s="113"/>
      <c r="K134" s="113"/>
      <c r="L134" s="113"/>
      <c r="M134" s="113"/>
      <c r="N134" s="113"/>
      <c r="O134" s="113"/>
      <c r="P134" s="116"/>
      <c r="Q134" s="116"/>
      <c r="R134" s="116"/>
      <c r="S134" s="117"/>
      <c r="T134" s="19"/>
      <c r="U134" s="3"/>
      <c r="V134" s="3"/>
    </row>
    <row r="135" spans="2:22" ht="25.5" x14ac:dyDescent="0.25">
      <c r="B135" s="192" t="s">
        <v>1</v>
      </c>
      <c r="C135" s="192" t="s">
        <v>2</v>
      </c>
      <c r="D135" s="188" t="s">
        <v>3</v>
      </c>
      <c r="E135" s="190" t="s">
        <v>4</v>
      </c>
      <c r="F135" s="183" t="s">
        <v>5</v>
      </c>
      <c r="G135" s="184"/>
      <c r="H135" s="185"/>
      <c r="I135" s="183" t="s">
        <v>6</v>
      </c>
      <c r="J135" s="184"/>
      <c r="K135" s="184"/>
      <c r="L135" s="184"/>
      <c r="M135" s="185"/>
      <c r="N135" s="183" t="s">
        <v>7</v>
      </c>
      <c r="O135" s="184"/>
      <c r="P135" s="184"/>
      <c r="Q135" s="184"/>
      <c r="R135" s="184"/>
      <c r="S135" s="185"/>
      <c r="T135" s="18"/>
      <c r="U135" s="3"/>
      <c r="V135" s="3"/>
    </row>
    <row r="136" spans="2:22" ht="25.5" x14ac:dyDescent="0.25">
      <c r="B136" s="192"/>
      <c r="C136" s="192"/>
      <c r="D136" s="189"/>
      <c r="E136" s="193"/>
      <c r="F136" s="70" t="s">
        <v>8</v>
      </c>
      <c r="G136" s="70" t="s">
        <v>9</v>
      </c>
      <c r="H136" s="70" t="s">
        <v>10</v>
      </c>
      <c r="I136" s="70" t="s">
        <v>11</v>
      </c>
      <c r="J136" s="70" t="s">
        <v>12</v>
      </c>
      <c r="K136" s="70" t="s">
        <v>13</v>
      </c>
      <c r="L136" s="70" t="s">
        <v>14</v>
      </c>
      <c r="M136" s="70" t="s">
        <v>15</v>
      </c>
      <c r="N136" s="70" t="s">
        <v>16</v>
      </c>
      <c r="O136" s="70" t="s">
        <v>17</v>
      </c>
      <c r="P136" s="70" t="s">
        <v>18</v>
      </c>
      <c r="Q136" s="70" t="s">
        <v>19</v>
      </c>
      <c r="R136" s="70" t="s">
        <v>20</v>
      </c>
      <c r="S136" s="70" t="s">
        <v>21</v>
      </c>
      <c r="T136" s="18"/>
      <c r="U136" s="3"/>
      <c r="V136" s="3"/>
    </row>
    <row r="137" spans="2:22" ht="25.5" x14ac:dyDescent="0.35">
      <c r="B137" s="164"/>
      <c r="C137" s="164" t="s">
        <v>94</v>
      </c>
      <c r="D137" s="163"/>
      <c r="E137" s="165"/>
      <c r="F137" s="70"/>
      <c r="G137" s="70"/>
      <c r="H137" s="70"/>
      <c r="I137" s="70"/>
      <c r="J137" s="70"/>
      <c r="K137" s="70"/>
      <c r="L137" s="70"/>
      <c r="M137" s="70"/>
      <c r="N137" s="70"/>
      <c r="O137" s="70"/>
      <c r="P137" s="70"/>
      <c r="Q137" s="70"/>
      <c r="R137" s="70"/>
      <c r="S137" s="70"/>
      <c r="T137" s="18"/>
      <c r="U137" s="3"/>
      <c r="V137" s="3"/>
    </row>
    <row r="138" spans="2:22" ht="26.25" x14ac:dyDescent="0.35">
      <c r="B138" s="170" t="s">
        <v>75</v>
      </c>
      <c r="C138" s="169" t="s">
        <v>95</v>
      </c>
      <c r="D138" s="173" t="s">
        <v>49</v>
      </c>
      <c r="E138" s="172">
        <v>120</v>
      </c>
      <c r="F138" s="70">
        <v>5.8</v>
      </c>
      <c r="G138" s="70">
        <v>6.4</v>
      </c>
      <c r="H138" s="70">
        <v>9.4</v>
      </c>
      <c r="I138" s="70">
        <v>0.08</v>
      </c>
      <c r="J138" s="70">
        <v>0.3</v>
      </c>
      <c r="K138" s="70">
        <v>2.6</v>
      </c>
      <c r="L138" s="70">
        <v>4.3999999999999997E-2</v>
      </c>
      <c r="M138" s="70">
        <v>0</v>
      </c>
      <c r="N138" s="70">
        <v>240</v>
      </c>
      <c r="O138" s="70">
        <v>180</v>
      </c>
      <c r="P138" s="70">
        <v>28</v>
      </c>
      <c r="Q138" s="70">
        <v>0.8</v>
      </c>
      <c r="R138" s="70">
        <v>1.7999999999999999E-2</v>
      </c>
      <c r="S138" s="70">
        <v>0</v>
      </c>
      <c r="T138" s="18"/>
      <c r="U138" s="3"/>
      <c r="V138" s="3"/>
    </row>
    <row r="139" spans="2:22" ht="26.25" x14ac:dyDescent="0.2">
      <c r="B139" s="71"/>
      <c r="C139" s="82" t="s">
        <v>22</v>
      </c>
      <c r="D139" s="73"/>
      <c r="E139" s="76"/>
      <c r="F139" s="76"/>
      <c r="G139" s="76"/>
      <c r="H139" s="76" t="s">
        <v>26</v>
      </c>
      <c r="I139" s="76"/>
      <c r="J139" s="76"/>
      <c r="K139" s="76"/>
      <c r="L139" s="76"/>
      <c r="M139" s="76"/>
      <c r="N139" s="76"/>
      <c r="O139" s="76"/>
      <c r="P139" s="76"/>
      <c r="Q139" s="76"/>
      <c r="R139" s="76"/>
      <c r="S139" s="76"/>
      <c r="T139" s="16" t="e">
        <f>SUM(#REF!)</f>
        <v>#REF!</v>
      </c>
      <c r="U139" s="3"/>
      <c r="V139" s="3"/>
    </row>
    <row r="140" spans="2:22" ht="52.5" x14ac:dyDescent="0.25">
      <c r="B140" s="84">
        <v>51</v>
      </c>
      <c r="C140" s="100" t="s">
        <v>38</v>
      </c>
      <c r="D140" s="148" t="s">
        <v>74</v>
      </c>
      <c r="E140" s="75">
        <v>141</v>
      </c>
      <c r="F140" s="75">
        <v>2.31</v>
      </c>
      <c r="G140" s="75">
        <v>7.74</v>
      </c>
      <c r="H140" s="75">
        <v>15.43</v>
      </c>
      <c r="I140" s="75">
        <v>4.2500000000000003E-2</v>
      </c>
      <c r="J140" s="75">
        <v>0.02</v>
      </c>
      <c r="K140" s="75">
        <v>2.875</v>
      </c>
      <c r="L140" s="75">
        <v>0</v>
      </c>
      <c r="M140" s="75">
        <v>2.2999999999999998</v>
      </c>
      <c r="N140" s="75">
        <v>35.875</v>
      </c>
      <c r="O140" s="75">
        <v>33.575000000000003</v>
      </c>
      <c r="P140" s="75">
        <v>10.65</v>
      </c>
      <c r="Q140" s="75">
        <v>0.3</v>
      </c>
      <c r="R140" s="75">
        <v>0.02</v>
      </c>
      <c r="S140" s="75">
        <v>0.57499999999999996</v>
      </c>
      <c r="T140" s="28"/>
      <c r="U140" s="3"/>
      <c r="V140" s="3"/>
    </row>
    <row r="141" spans="2:22" ht="26.25" x14ac:dyDescent="0.2">
      <c r="B141" s="84">
        <v>225</v>
      </c>
      <c r="C141" s="77" t="s">
        <v>31</v>
      </c>
      <c r="D141" s="106" t="s">
        <v>49</v>
      </c>
      <c r="E141" s="75">
        <v>287</v>
      </c>
      <c r="F141" s="75">
        <v>4.96</v>
      </c>
      <c r="G141" s="75">
        <v>7.26</v>
      </c>
      <c r="H141" s="75">
        <v>50.36</v>
      </c>
      <c r="I141" s="75">
        <v>2.8000000000000001E-2</v>
      </c>
      <c r="J141" s="75">
        <v>1.4999999999999999E-2</v>
      </c>
      <c r="K141" s="75">
        <v>0</v>
      </c>
      <c r="L141" s="75">
        <v>0</v>
      </c>
      <c r="M141" s="75">
        <v>0.32</v>
      </c>
      <c r="N141" s="75">
        <v>2.8980000000000001</v>
      </c>
      <c r="O141" s="75">
        <v>72.72</v>
      </c>
      <c r="P141" s="75">
        <v>22.806000000000001</v>
      </c>
      <c r="Q141" s="75">
        <v>1.24</v>
      </c>
      <c r="R141" s="75">
        <v>0</v>
      </c>
      <c r="S141" s="75">
        <v>0</v>
      </c>
      <c r="T141" s="26"/>
      <c r="U141" s="3"/>
      <c r="V141" s="3"/>
    </row>
    <row r="142" spans="2:22" ht="52.5" x14ac:dyDescent="0.2">
      <c r="B142" s="149" t="s">
        <v>75</v>
      </c>
      <c r="C142" s="151" t="s">
        <v>86</v>
      </c>
      <c r="D142" s="73" t="s">
        <v>50</v>
      </c>
      <c r="E142" s="75">
        <v>123.6</v>
      </c>
      <c r="F142" s="75">
        <v>7.9</v>
      </c>
      <c r="G142" s="75">
        <v>6.4</v>
      </c>
      <c r="H142" s="75">
        <v>8</v>
      </c>
      <c r="I142" s="75">
        <v>0.156</v>
      </c>
      <c r="J142" s="75">
        <v>6.8000000000000005E-2</v>
      </c>
      <c r="K142" s="75">
        <v>1.1299999999999999</v>
      </c>
      <c r="L142" s="75">
        <v>3.2000000000000001E-2</v>
      </c>
      <c r="M142" s="75">
        <v>0.22800000000000001</v>
      </c>
      <c r="N142" s="75">
        <v>21.36</v>
      </c>
      <c r="O142" s="75">
        <v>85.3</v>
      </c>
      <c r="P142" s="75">
        <v>14.65</v>
      </c>
      <c r="Q142" s="75">
        <v>1.5880000000000001</v>
      </c>
      <c r="R142" s="75">
        <v>1E-3</v>
      </c>
      <c r="S142" s="75">
        <v>1.276</v>
      </c>
      <c r="T142" s="26"/>
      <c r="U142" s="3"/>
      <c r="V142" s="3"/>
    </row>
    <row r="143" spans="2:22" ht="52.5" x14ac:dyDescent="0.2">
      <c r="B143" s="71">
        <v>246</v>
      </c>
      <c r="C143" s="78" t="s">
        <v>55</v>
      </c>
      <c r="D143" s="73" t="s">
        <v>89</v>
      </c>
      <c r="E143" s="76">
        <v>27</v>
      </c>
      <c r="F143" s="76">
        <v>0.01</v>
      </c>
      <c r="G143" s="76">
        <v>1.32</v>
      </c>
      <c r="H143" s="76">
        <v>3.66</v>
      </c>
      <c r="I143" s="75">
        <v>4.0000000000000001E-3</v>
      </c>
      <c r="J143" s="75">
        <v>0.01</v>
      </c>
      <c r="K143" s="75">
        <v>0.09</v>
      </c>
      <c r="L143" s="75">
        <v>0</v>
      </c>
      <c r="M143" s="75">
        <v>0.6</v>
      </c>
      <c r="N143" s="75">
        <v>10.199999999999999</v>
      </c>
      <c r="O143" s="75">
        <v>18</v>
      </c>
      <c r="P143" s="75">
        <v>8.4</v>
      </c>
      <c r="Q143" s="75">
        <v>0.13</v>
      </c>
      <c r="R143" s="75">
        <v>0.02</v>
      </c>
      <c r="S143" s="75">
        <v>0.3</v>
      </c>
      <c r="T143" s="26"/>
      <c r="U143" s="3"/>
      <c r="V143" s="3"/>
    </row>
    <row r="144" spans="2:22" ht="52.5" x14ac:dyDescent="0.2">
      <c r="B144" s="84">
        <v>283</v>
      </c>
      <c r="C144" s="85" t="s">
        <v>23</v>
      </c>
      <c r="D144" s="73" t="s">
        <v>49</v>
      </c>
      <c r="E144" s="75">
        <v>114</v>
      </c>
      <c r="F144" s="75">
        <v>0.56000000000000005</v>
      </c>
      <c r="G144" s="75">
        <v>0</v>
      </c>
      <c r="H144" s="75">
        <v>27.98</v>
      </c>
      <c r="I144" s="75">
        <v>1.6E-2</v>
      </c>
      <c r="J144" s="75">
        <v>0.08</v>
      </c>
      <c r="K144" s="75">
        <v>0.72599999999999998</v>
      </c>
      <c r="L144" s="75">
        <v>0</v>
      </c>
      <c r="M144" s="75">
        <v>0</v>
      </c>
      <c r="N144" s="75">
        <v>32.479999999999997</v>
      </c>
      <c r="O144" s="75">
        <v>23.44</v>
      </c>
      <c r="P144" s="75">
        <v>7.46</v>
      </c>
      <c r="Q144" s="75">
        <v>0.02</v>
      </c>
      <c r="R144" s="75">
        <v>2.1999999999999999E-2</v>
      </c>
      <c r="S144" s="75">
        <v>0.69799999999999995</v>
      </c>
      <c r="T144" s="26"/>
      <c r="U144" s="3"/>
      <c r="V144" s="3"/>
    </row>
    <row r="145" spans="2:22" ht="26.25" x14ac:dyDescent="0.2">
      <c r="B145" s="149" t="s">
        <v>75</v>
      </c>
      <c r="C145" s="77" t="s">
        <v>24</v>
      </c>
      <c r="D145" s="73" t="s">
        <v>53</v>
      </c>
      <c r="E145" s="75">
        <v>49</v>
      </c>
      <c r="F145" s="75">
        <v>1.62</v>
      </c>
      <c r="G145" s="75">
        <v>0.2</v>
      </c>
      <c r="H145" s="75">
        <v>9.76</v>
      </c>
      <c r="I145" s="75">
        <v>6.6000000000000003E-2</v>
      </c>
      <c r="J145" s="75">
        <v>3.5999999999999997E-2</v>
      </c>
      <c r="K145" s="75">
        <v>0</v>
      </c>
      <c r="L145" s="75">
        <v>0</v>
      </c>
      <c r="M145" s="75">
        <v>0</v>
      </c>
      <c r="N145" s="75">
        <v>12</v>
      </c>
      <c r="O145" s="75">
        <v>39</v>
      </c>
      <c r="P145" s="75">
        <v>8.4</v>
      </c>
      <c r="Q145" s="75">
        <v>1.1000000000000001</v>
      </c>
      <c r="R145" s="75">
        <v>0</v>
      </c>
      <c r="S145" s="75">
        <v>0.66</v>
      </c>
      <c r="T145" s="26"/>
      <c r="U145" s="3"/>
      <c r="V145" s="3"/>
    </row>
    <row r="146" spans="2:22" ht="26.25" x14ac:dyDescent="0.2">
      <c r="B146" s="149" t="s">
        <v>75</v>
      </c>
      <c r="C146" s="85" t="s">
        <v>72</v>
      </c>
      <c r="D146" s="86" t="s">
        <v>70</v>
      </c>
      <c r="E146" s="75">
        <v>75</v>
      </c>
      <c r="F146" s="75">
        <v>3.9</v>
      </c>
      <c r="G146" s="75">
        <v>0.9</v>
      </c>
      <c r="H146" s="75">
        <v>12</v>
      </c>
      <c r="I146" s="75">
        <v>5.3999999999999999E-2</v>
      </c>
      <c r="J146" s="75">
        <v>1.7999999999999999E-2</v>
      </c>
      <c r="K146" s="75">
        <v>0</v>
      </c>
      <c r="L146" s="75">
        <v>0</v>
      </c>
      <c r="M146" s="75">
        <v>0.27</v>
      </c>
      <c r="N146" s="75">
        <v>10.5</v>
      </c>
      <c r="O146" s="75">
        <v>47.4</v>
      </c>
      <c r="P146" s="75">
        <v>5.0999999999999996</v>
      </c>
      <c r="Q146" s="75">
        <v>0.36</v>
      </c>
      <c r="R146" s="75">
        <v>0</v>
      </c>
      <c r="S146" s="75">
        <v>1.17</v>
      </c>
      <c r="T146" s="26"/>
      <c r="U146" s="3"/>
      <c r="V146" s="3"/>
    </row>
    <row r="147" spans="2:22" ht="26.25" x14ac:dyDescent="0.2">
      <c r="B147" s="132"/>
      <c r="C147" s="80" t="s">
        <v>29</v>
      </c>
      <c r="D147" s="145">
        <v>870</v>
      </c>
      <c r="E147" s="81">
        <f t="shared" ref="E147:S147" si="79">SUM(E140:E146)</f>
        <v>816.6</v>
      </c>
      <c r="F147" s="81">
        <f t="shared" si="79"/>
        <v>21.259999999999998</v>
      </c>
      <c r="G147" s="81">
        <f t="shared" si="79"/>
        <v>23.819999999999997</v>
      </c>
      <c r="H147" s="81">
        <f t="shared" si="79"/>
        <v>127.19</v>
      </c>
      <c r="I147" s="81">
        <f t="shared" si="79"/>
        <v>0.36649999999999999</v>
      </c>
      <c r="J147" s="81">
        <f t="shared" si="79"/>
        <v>0.247</v>
      </c>
      <c r="K147" s="81">
        <f t="shared" si="79"/>
        <v>4.8209999999999997</v>
      </c>
      <c r="L147" s="81">
        <f t="shared" si="79"/>
        <v>3.2000000000000001E-2</v>
      </c>
      <c r="M147" s="81">
        <f t="shared" si="79"/>
        <v>3.718</v>
      </c>
      <c r="N147" s="81">
        <f t="shared" si="79"/>
        <v>125.31299999999999</v>
      </c>
      <c r="O147" s="81">
        <f t="shared" si="79"/>
        <v>319.43499999999995</v>
      </c>
      <c r="P147" s="81">
        <f t="shared" si="79"/>
        <v>77.465999999999994</v>
      </c>
      <c r="Q147" s="81">
        <f t="shared" si="79"/>
        <v>4.7380000000000004</v>
      </c>
      <c r="R147" s="81">
        <f t="shared" si="79"/>
        <v>6.3E-2</v>
      </c>
      <c r="S147" s="81">
        <f t="shared" si="79"/>
        <v>4.6790000000000003</v>
      </c>
      <c r="T147" s="26"/>
      <c r="U147" s="3"/>
      <c r="V147" s="3"/>
    </row>
    <row r="148" spans="2:22" ht="25.5" x14ac:dyDescent="0.2">
      <c r="B148" s="178"/>
      <c r="C148" s="179" t="s">
        <v>97</v>
      </c>
      <c r="D148" s="180">
        <f>D138+D147</f>
        <v>1070</v>
      </c>
      <c r="E148" s="180">
        <f t="shared" ref="E148:S148" si="80">E138+E147</f>
        <v>936.6</v>
      </c>
      <c r="F148" s="180">
        <f t="shared" si="80"/>
        <v>27.06</v>
      </c>
      <c r="G148" s="180">
        <f t="shared" si="80"/>
        <v>30.22</v>
      </c>
      <c r="H148" s="180">
        <f t="shared" si="80"/>
        <v>136.59</v>
      </c>
      <c r="I148" s="180">
        <f t="shared" si="80"/>
        <v>0.44650000000000001</v>
      </c>
      <c r="J148" s="180">
        <f t="shared" si="80"/>
        <v>0.54699999999999993</v>
      </c>
      <c r="K148" s="180">
        <f t="shared" si="80"/>
        <v>7.4209999999999994</v>
      </c>
      <c r="L148" s="180">
        <f t="shared" si="80"/>
        <v>7.5999999999999998E-2</v>
      </c>
      <c r="M148" s="180">
        <f t="shared" si="80"/>
        <v>3.718</v>
      </c>
      <c r="N148" s="180">
        <f t="shared" si="80"/>
        <v>365.31299999999999</v>
      </c>
      <c r="O148" s="180">
        <f t="shared" si="80"/>
        <v>499.43499999999995</v>
      </c>
      <c r="P148" s="180">
        <f t="shared" si="80"/>
        <v>105.46599999999999</v>
      </c>
      <c r="Q148" s="180">
        <f t="shared" si="80"/>
        <v>5.5380000000000003</v>
      </c>
      <c r="R148" s="180">
        <f t="shared" si="80"/>
        <v>8.1000000000000003E-2</v>
      </c>
      <c r="S148" s="180">
        <f t="shared" si="80"/>
        <v>4.6790000000000003</v>
      </c>
      <c r="T148" s="27"/>
      <c r="U148" s="3"/>
      <c r="V148" s="3"/>
    </row>
    <row r="149" spans="2:22" ht="26.25" x14ac:dyDescent="0.4">
      <c r="B149" s="139"/>
      <c r="C149" s="111" t="s">
        <v>45</v>
      </c>
      <c r="D149" s="121"/>
      <c r="E149" s="113"/>
      <c r="F149" s="113"/>
      <c r="G149" s="113"/>
      <c r="H149" s="113"/>
      <c r="I149" s="113"/>
      <c r="J149" s="113"/>
      <c r="K149" s="113"/>
      <c r="L149" s="113"/>
      <c r="M149" s="113"/>
      <c r="N149" s="113"/>
      <c r="O149" s="113"/>
      <c r="P149" s="113"/>
      <c r="Q149" s="113"/>
      <c r="R149" s="113"/>
      <c r="S149" s="113"/>
      <c r="T149" s="19"/>
      <c r="U149" s="3"/>
      <c r="V149" s="3"/>
    </row>
    <row r="150" spans="2:22" ht="26.25" x14ac:dyDescent="0.4">
      <c r="B150" s="139"/>
      <c r="C150" s="115"/>
      <c r="D150" s="121"/>
      <c r="E150" s="113"/>
      <c r="F150" s="113"/>
      <c r="G150" s="113"/>
      <c r="H150" s="113"/>
      <c r="I150" s="113"/>
      <c r="J150" s="113"/>
      <c r="K150" s="113"/>
      <c r="L150" s="113"/>
      <c r="M150" s="113"/>
      <c r="N150" s="113"/>
      <c r="O150" s="113"/>
      <c r="P150" s="116"/>
      <c r="Q150" s="116"/>
      <c r="R150" s="116"/>
      <c r="S150" s="117"/>
      <c r="T150" s="19"/>
      <c r="U150" s="3"/>
      <c r="V150" s="3"/>
    </row>
    <row r="151" spans="2:22" ht="25.5" x14ac:dyDescent="0.25">
      <c r="B151" s="192" t="s">
        <v>1</v>
      </c>
      <c r="C151" s="192" t="s">
        <v>2</v>
      </c>
      <c r="D151" s="188" t="s">
        <v>3</v>
      </c>
      <c r="E151" s="190" t="s">
        <v>4</v>
      </c>
      <c r="F151" s="183" t="s">
        <v>5</v>
      </c>
      <c r="G151" s="184"/>
      <c r="H151" s="185"/>
      <c r="I151" s="183" t="s">
        <v>6</v>
      </c>
      <c r="J151" s="184"/>
      <c r="K151" s="184"/>
      <c r="L151" s="184"/>
      <c r="M151" s="185"/>
      <c r="N151" s="183" t="s">
        <v>7</v>
      </c>
      <c r="O151" s="184"/>
      <c r="P151" s="184"/>
      <c r="Q151" s="184"/>
      <c r="R151" s="184"/>
      <c r="S151" s="185"/>
      <c r="T151" s="18"/>
      <c r="U151" s="3"/>
      <c r="V151" s="3"/>
    </row>
    <row r="152" spans="2:22" ht="25.5" x14ac:dyDescent="0.25">
      <c r="B152" s="192"/>
      <c r="C152" s="192"/>
      <c r="D152" s="189"/>
      <c r="E152" s="193"/>
      <c r="F152" s="70" t="s">
        <v>8</v>
      </c>
      <c r="G152" s="70" t="s">
        <v>9</v>
      </c>
      <c r="H152" s="70" t="s">
        <v>10</v>
      </c>
      <c r="I152" s="70" t="s">
        <v>11</v>
      </c>
      <c r="J152" s="70" t="s">
        <v>12</v>
      </c>
      <c r="K152" s="70" t="s">
        <v>13</v>
      </c>
      <c r="L152" s="70" t="s">
        <v>14</v>
      </c>
      <c r="M152" s="70" t="s">
        <v>15</v>
      </c>
      <c r="N152" s="70" t="s">
        <v>16</v>
      </c>
      <c r="O152" s="70" t="s">
        <v>17</v>
      </c>
      <c r="P152" s="70" t="s">
        <v>18</v>
      </c>
      <c r="Q152" s="70" t="s">
        <v>19</v>
      </c>
      <c r="R152" s="70" t="s">
        <v>20</v>
      </c>
      <c r="S152" s="70" t="s">
        <v>21</v>
      </c>
      <c r="T152" s="18"/>
      <c r="U152" s="3"/>
      <c r="V152" s="3"/>
    </row>
    <row r="153" spans="2:22" ht="25.5" x14ac:dyDescent="0.35">
      <c r="B153" s="164"/>
      <c r="C153" s="164" t="s">
        <v>94</v>
      </c>
      <c r="D153" s="163"/>
      <c r="E153" s="165"/>
      <c r="F153" s="70"/>
      <c r="G153" s="70"/>
      <c r="H153" s="70"/>
      <c r="I153" s="70"/>
      <c r="J153" s="70"/>
      <c r="K153" s="70"/>
      <c r="L153" s="70"/>
      <c r="M153" s="70"/>
      <c r="N153" s="70"/>
      <c r="O153" s="70"/>
      <c r="P153" s="70"/>
      <c r="Q153" s="70"/>
      <c r="R153" s="70"/>
      <c r="S153" s="70"/>
      <c r="T153" s="18"/>
      <c r="U153" s="3"/>
      <c r="V153" s="3"/>
    </row>
    <row r="154" spans="2:22" ht="26.25" x14ac:dyDescent="0.35">
      <c r="B154" s="170" t="s">
        <v>75</v>
      </c>
      <c r="C154" s="169" t="s">
        <v>95</v>
      </c>
      <c r="D154" s="181" t="s">
        <v>49</v>
      </c>
      <c r="E154" s="172">
        <v>120</v>
      </c>
      <c r="F154" s="70">
        <v>5.8</v>
      </c>
      <c r="G154" s="70">
        <v>6.4</v>
      </c>
      <c r="H154" s="70">
        <v>9.4</v>
      </c>
      <c r="I154" s="70">
        <v>0.08</v>
      </c>
      <c r="J154" s="70">
        <v>0.3</v>
      </c>
      <c r="K154" s="70">
        <v>2.6</v>
      </c>
      <c r="L154" s="70">
        <v>4.3999999999999997E-2</v>
      </c>
      <c r="M154" s="70">
        <v>0</v>
      </c>
      <c r="N154" s="70">
        <v>240</v>
      </c>
      <c r="O154" s="70">
        <v>180</v>
      </c>
      <c r="P154" s="70">
        <v>28</v>
      </c>
      <c r="Q154" s="70">
        <v>0.8</v>
      </c>
      <c r="R154" s="70">
        <v>1.7999999999999999E-2</v>
      </c>
      <c r="S154" s="70">
        <v>0</v>
      </c>
      <c r="T154" s="18"/>
      <c r="U154" s="3"/>
      <c r="V154" s="3"/>
    </row>
    <row r="155" spans="2:22" ht="26.25" x14ac:dyDescent="0.2">
      <c r="B155" s="71"/>
      <c r="C155" s="150" t="s">
        <v>22</v>
      </c>
      <c r="D155" s="73"/>
      <c r="E155" s="81"/>
      <c r="F155" s="81"/>
      <c r="G155" s="81"/>
      <c r="H155" s="81"/>
      <c r="I155" s="81"/>
      <c r="J155" s="81"/>
      <c r="K155" s="81"/>
      <c r="L155" s="81"/>
      <c r="M155" s="81"/>
      <c r="N155" s="81"/>
      <c r="O155" s="81"/>
      <c r="P155" s="81"/>
      <c r="Q155" s="81"/>
      <c r="R155" s="81"/>
      <c r="S155" s="81"/>
      <c r="T155" s="16" t="e">
        <f>SUM(#REF!)</f>
        <v>#REF!</v>
      </c>
      <c r="U155" s="3"/>
      <c r="V155" s="3"/>
    </row>
    <row r="156" spans="2:22" ht="52.5" x14ac:dyDescent="0.25">
      <c r="B156" s="71">
        <v>47</v>
      </c>
      <c r="C156" s="99" t="s">
        <v>28</v>
      </c>
      <c r="D156" s="73" t="s">
        <v>51</v>
      </c>
      <c r="E156" s="75">
        <v>124</v>
      </c>
      <c r="F156" s="75">
        <v>2.83</v>
      </c>
      <c r="G156" s="75">
        <v>2.86</v>
      </c>
      <c r="H156" s="75">
        <v>21.76</v>
      </c>
      <c r="I156" s="75">
        <v>0.112</v>
      </c>
      <c r="J156" s="75">
        <v>0.1</v>
      </c>
      <c r="K156" s="75">
        <v>2.25</v>
      </c>
      <c r="L156" s="75">
        <v>0</v>
      </c>
      <c r="M156" s="75">
        <v>1.425</v>
      </c>
      <c r="N156" s="75">
        <v>29.2</v>
      </c>
      <c r="O156" s="75">
        <v>67.575000000000003</v>
      </c>
      <c r="P156" s="75">
        <v>17.274999999999999</v>
      </c>
      <c r="Q156" s="75">
        <v>0</v>
      </c>
      <c r="R156" s="75">
        <v>0</v>
      </c>
      <c r="S156" s="75">
        <v>0</v>
      </c>
      <c r="T156" s="18"/>
      <c r="U156" s="3"/>
      <c r="V156" s="3"/>
    </row>
    <row r="157" spans="2:22" ht="26.25" x14ac:dyDescent="0.2">
      <c r="B157" s="84">
        <v>241</v>
      </c>
      <c r="C157" s="99" t="s">
        <v>39</v>
      </c>
      <c r="D157" s="73" t="s">
        <v>49</v>
      </c>
      <c r="E157" s="74">
        <v>214</v>
      </c>
      <c r="F157" s="74">
        <v>4.2699999999999996</v>
      </c>
      <c r="G157" s="74">
        <v>8.08</v>
      </c>
      <c r="H157" s="74">
        <v>31.07</v>
      </c>
      <c r="I157" s="74">
        <v>0.17</v>
      </c>
      <c r="J157" s="74">
        <v>0.1</v>
      </c>
      <c r="K157" s="74">
        <v>21.36</v>
      </c>
      <c r="L157" s="74">
        <v>0</v>
      </c>
      <c r="M157" s="74">
        <v>0.3</v>
      </c>
      <c r="N157" s="74">
        <v>49.988</v>
      </c>
      <c r="O157" s="74">
        <v>104.43</v>
      </c>
      <c r="P157" s="74">
        <v>12.88</v>
      </c>
      <c r="Q157" s="74">
        <v>0</v>
      </c>
      <c r="R157" s="74">
        <v>0</v>
      </c>
      <c r="S157" s="74">
        <v>1.23</v>
      </c>
      <c r="T157" s="21"/>
      <c r="U157" s="3"/>
      <c r="V157" s="3"/>
    </row>
    <row r="158" spans="2:22" ht="26.25" x14ac:dyDescent="0.2">
      <c r="B158" s="153" t="s">
        <v>75</v>
      </c>
      <c r="C158" s="151" t="s">
        <v>78</v>
      </c>
      <c r="D158" s="73" t="s">
        <v>50</v>
      </c>
      <c r="E158" s="75">
        <v>158.6</v>
      </c>
      <c r="F158" s="75">
        <v>16.899999999999999</v>
      </c>
      <c r="G158" s="75">
        <v>2.9</v>
      </c>
      <c r="H158" s="75">
        <v>16.3</v>
      </c>
      <c r="I158" s="75">
        <v>8.1000000000000003E-2</v>
      </c>
      <c r="J158" s="75">
        <v>8.4000000000000005E-2</v>
      </c>
      <c r="K158" s="75">
        <v>7.0000000000000007E-2</v>
      </c>
      <c r="L158" s="75">
        <v>1.7000000000000001E-2</v>
      </c>
      <c r="M158" s="75">
        <v>0.55700000000000005</v>
      </c>
      <c r="N158" s="75">
        <v>19.96</v>
      </c>
      <c r="O158" s="75">
        <v>135.69999999999999</v>
      </c>
      <c r="P158" s="75">
        <v>55.45</v>
      </c>
      <c r="Q158" s="75">
        <v>0.84450000000000003</v>
      </c>
      <c r="R158" s="75">
        <v>5.0000000000000001E-3</v>
      </c>
      <c r="S158" s="75">
        <v>1.34</v>
      </c>
      <c r="T158" s="21"/>
      <c r="U158" s="3"/>
      <c r="V158" s="3"/>
    </row>
    <row r="159" spans="2:22" ht="26.25" x14ac:dyDescent="0.2">
      <c r="B159" s="149" t="s">
        <v>75</v>
      </c>
      <c r="C159" s="78" t="s">
        <v>60</v>
      </c>
      <c r="D159" s="73" t="s">
        <v>90</v>
      </c>
      <c r="E159" s="75">
        <v>58</v>
      </c>
      <c r="F159" s="75">
        <v>0.72</v>
      </c>
      <c r="G159" s="75">
        <v>4.2</v>
      </c>
      <c r="H159" s="75">
        <v>4.4400000000000004</v>
      </c>
      <c r="I159" s="75">
        <v>0</v>
      </c>
      <c r="J159" s="75">
        <v>0</v>
      </c>
      <c r="K159" s="75">
        <v>0</v>
      </c>
      <c r="L159" s="75">
        <v>0.12</v>
      </c>
      <c r="M159" s="75">
        <v>0.95</v>
      </c>
      <c r="N159" s="75">
        <v>5.52</v>
      </c>
      <c r="O159" s="75">
        <v>0.9</v>
      </c>
      <c r="P159" s="75">
        <v>0</v>
      </c>
      <c r="Q159" s="75">
        <v>0.64</v>
      </c>
      <c r="R159" s="75">
        <v>0</v>
      </c>
      <c r="S159" s="75">
        <v>0</v>
      </c>
      <c r="T159" s="21"/>
      <c r="U159" s="3"/>
      <c r="V159" s="3"/>
    </row>
    <row r="160" spans="2:22" ht="26.25" x14ac:dyDescent="0.2">
      <c r="B160" s="149" t="s">
        <v>75</v>
      </c>
      <c r="C160" s="141" t="s">
        <v>61</v>
      </c>
      <c r="D160" s="73" t="s">
        <v>49</v>
      </c>
      <c r="E160" s="76">
        <v>40</v>
      </c>
      <c r="F160" s="76">
        <v>0.1</v>
      </c>
      <c r="G160" s="76">
        <v>0</v>
      </c>
      <c r="H160" s="76">
        <v>9.5</v>
      </c>
      <c r="I160" s="76">
        <v>0</v>
      </c>
      <c r="J160" s="76">
        <v>0.21</v>
      </c>
      <c r="K160" s="76">
        <v>8</v>
      </c>
      <c r="L160" s="76">
        <v>0</v>
      </c>
      <c r="M160" s="75">
        <v>0</v>
      </c>
      <c r="N160" s="76">
        <v>12</v>
      </c>
      <c r="O160" s="76">
        <v>4</v>
      </c>
      <c r="P160" s="76">
        <v>4</v>
      </c>
      <c r="Q160" s="76">
        <v>0</v>
      </c>
      <c r="R160" s="76">
        <v>0</v>
      </c>
      <c r="S160" s="76">
        <v>0.2</v>
      </c>
      <c r="T160" s="21"/>
      <c r="U160" s="3"/>
      <c r="V160" s="3"/>
    </row>
    <row r="161" spans="2:22" ht="26.25" x14ac:dyDescent="0.2">
      <c r="B161" s="149" t="s">
        <v>75</v>
      </c>
      <c r="C161" s="77" t="s">
        <v>24</v>
      </c>
      <c r="D161" s="73" t="s">
        <v>53</v>
      </c>
      <c r="E161" s="75">
        <v>49</v>
      </c>
      <c r="F161" s="75">
        <v>1.62</v>
      </c>
      <c r="G161" s="75">
        <v>0.2</v>
      </c>
      <c r="H161" s="75">
        <v>9.76</v>
      </c>
      <c r="I161" s="75">
        <v>6.6000000000000003E-2</v>
      </c>
      <c r="J161" s="75">
        <v>3.5999999999999997E-2</v>
      </c>
      <c r="K161" s="75">
        <v>0</v>
      </c>
      <c r="L161" s="75">
        <v>0</v>
      </c>
      <c r="M161" s="75">
        <v>0</v>
      </c>
      <c r="N161" s="75">
        <v>12</v>
      </c>
      <c r="O161" s="75">
        <v>39</v>
      </c>
      <c r="P161" s="75">
        <v>8.4</v>
      </c>
      <c r="Q161" s="75">
        <v>1.1000000000000001</v>
      </c>
      <c r="R161" s="75">
        <v>0</v>
      </c>
      <c r="S161" s="75">
        <v>0.66</v>
      </c>
      <c r="T161" s="36">
        <v>0</v>
      </c>
      <c r="U161" s="3"/>
      <c r="V161" s="3"/>
    </row>
    <row r="162" spans="2:22" ht="26.25" x14ac:dyDescent="0.2">
      <c r="B162" s="149" t="s">
        <v>75</v>
      </c>
      <c r="C162" s="85" t="s">
        <v>72</v>
      </c>
      <c r="D162" s="86" t="s">
        <v>70</v>
      </c>
      <c r="E162" s="75">
        <v>75</v>
      </c>
      <c r="F162" s="75">
        <v>3.9</v>
      </c>
      <c r="G162" s="75">
        <v>0.9</v>
      </c>
      <c r="H162" s="75">
        <v>12</v>
      </c>
      <c r="I162" s="75">
        <v>5.3999999999999999E-2</v>
      </c>
      <c r="J162" s="75">
        <v>1.7999999999999999E-2</v>
      </c>
      <c r="K162" s="75">
        <v>0</v>
      </c>
      <c r="L162" s="75">
        <v>0</v>
      </c>
      <c r="M162" s="75">
        <v>0.27</v>
      </c>
      <c r="N162" s="75">
        <v>10.5</v>
      </c>
      <c r="O162" s="75">
        <v>47.4</v>
      </c>
      <c r="P162" s="75">
        <v>5.0999999999999996</v>
      </c>
      <c r="Q162" s="75">
        <v>0.36</v>
      </c>
      <c r="R162" s="75">
        <v>0</v>
      </c>
      <c r="S162" s="75">
        <v>1.17</v>
      </c>
      <c r="T162" s="21"/>
      <c r="U162" s="3"/>
      <c r="V162" s="3"/>
    </row>
    <row r="163" spans="2:22" ht="25.5" x14ac:dyDescent="0.2">
      <c r="B163" s="81"/>
      <c r="C163" s="140" t="s">
        <v>29</v>
      </c>
      <c r="D163" s="147">
        <v>870</v>
      </c>
      <c r="E163" s="81">
        <f>SUM(E156:E162)</f>
        <v>718.6</v>
      </c>
      <c r="F163" s="81">
        <f t="shared" ref="F163:S163" si="81">SUM(F156:F162)</f>
        <v>30.34</v>
      </c>
      <c r="G163" s="81">
        <f t="shared" si="81"/>
        <v>19.139999999999997</v>
      </c>
      <c r="H163" s="81">
        <f t="shared" si="81"/>
        <v>104.83</v>
      </c>
      <c r="I163" s="81">
        <f t="shared" si="81"/>
        <v>0.48300000000000004</v>
      </c>
      <c r="J163" s="81">
        <f t="shared" si="81"/>
        <v>0.54800000000000004</v>
      </c>
      <c r="K163" s="81">
        <f t="shared" si="81"/>
        <v>31.68</v>
      </c>
      <c r="L163" s="81">
        <f t="shared" si="81"/>
        <v>0.13700000000000001</v>
      </c>
      <c r="M163" s="81">
        <f t="shared" si="81"/>
        <v>3.5020000000000002</v>
      </c>
      <c r="N163" s="81">
        <f t="shared" si="81"/>
        <v>139.16800000000001</v>
      </c>
      <c r="O163" s="81">
        <f t="shared" si="81"/>
        <v>399.00499999999994</v>
      </c>
      <c r="P163" s="81">
        <f t="shared" si="81"/>
        <v>103.105</v>
      </c>
      <c r="Q163" s="81">
        <f t="shared" si="81"/>
        <v>2.9445000000000001</v>
      </c>
      <c r="R163" s="81">
        <f t="shared" si="81"/>
        <v>5.0000000000000001E-3</v>
      </c>
      <c r="S163" s="81">
        <f t="shared" si="81"/>
        <v>4.6000000000000005</v>
      </c>
      <c r="T163" s="21"/>
      <c r="U163" s="3"/>
      <c r="V163" s="3"/>
    </row>
    <row r="164" spans="2:22" ht="25.5" x14ac:dyDescent="0.25">
      <c r="B164" s="178"/>
      <c r="C164" s="179" t="s">
        <v>97</v>
      </c>
      <c r="D164" s="180">
        <f>D154+D163</f>
        <v>1070</v>
      </c>
      <c r="E164" s="143">
        <f t="shared" ref="E164" si="82">E163+E153</f>
        <v>718.6</v>
      </c>
      <c r="F164" s="143">
        <f t="shared" ref="F164" si="83">F163+F153</f>
        <v>30.34</v>
      </c>
      <c r="G164" s="143">
        <f t="shared" ref="G164" si="84">G163+G153</f>
        <v>19.139999999999997</v>
      </c>
      <c r="H164" s="143">
        <f t="shared" ref="H164" si="85">H163+H153</f>
        <v>104.83</v>
      </c>
      <c r="I164" s="143">
        <f t="shared" ref="I164" si="86">I163+I153</f>
        <v>0.48300000000000004</v>
      </c>
      <c r="J164" s="143">
        <f t="shared" ref="J164" si="87">J163+J153</f>
        <v>0.54800000000000004</v>
      </c>
      <c r="K164" s="143">
        <f t="shared" ref="K164" si="88">K163+K153</f>
        <v>31.68</v>
      </c>
      <c r="L164" s="143">
        <f t="shared" ref="L164" si="89">L163+L153</f>
        <v>0.13700000000000001</v>
      </c>
      <c r="M164" s="143">
        <f t="shared" ref="M164" si="90">M163+M153</f>
        <v>3.5020000000000002</v>
      </c>
      <c r="N164" s="143">
        <f t="shared" ref="N164" si="91">N163+N153</f>
        <v>139.16800000000001</v>
      </c>
      <c r="O164" s="143">
        <f t="shared" ref="O164" si="92">O163+O153</f>
        <v>399.00499999999994</v>
      </c>
      <c r="P164" s="143">
        <f t="shared" ref="P164" si="93">P163+P153</f>
        <v>103.105</v>
      </c>
      <c r="Q164" s="143">
        <f t="shared" ref="Q164" si="94">Q163+Q153</f>
        <v>2.9445000000000001</v>
      </c>
      <c r="R164" s="143">
        <f t="shared" ref="R164" si="95">R163+R153</f>
        <v>5.0000000000000001E-3</v>
      </c>
      <c r="S164" s="143">
        <f t="shared" ref="S164" si="96">S163+S153</f>
        <v>4.6000000000000005</v>
      </c>
      <c r="T164" s="24"/>
      <c r="U164" s="8"/>
      <c r="V164" s="8"/>
    </row>
    <row r="165" spans="2:22" ht="26.25" x14ac:dyDescent="0.4">
      <c r="B165" s="139"/>
      <c r="C165" s="111" t="s">
        <v>46</v>
      </c>
      <c r="D165" s="121"/>
      <c r="E165" s="113"/>
      <c r="F165" s="113"/>
      <c r="G165" s="113"/>
      <c r="H165" s="113"/>
      <c r="I165" s="113"/>
      <c r="J165" s="113"/>
      <c r="K165" s="113"/>
      <c r="L165" s="113"/>
      <c r="M165" s="113"/>
      <c r="N165" s="113"/>
      <c r="O165" s="113"/>
      <c r="P165" s="113"/>
      <c r="Q165" s="113"/>
      <c r="R165" s="113"/>
      <c r="S165" s="113"/>
      <c r="T165" s="19"/>
      <c r="U165" s="3"/>
      <c r="V165" s="3"/>
    </row>
    <row r="166" spans="2:22" ht="26.25" x14ac:dyDescent="0.4">
      <c r="B166" s="139"/>
      <c r="C166" s="115"/>
      <c r="D166" s="121"/>
      <c r="E166" s="113"/>
      <c r="F166" s="113"/>
      <c r="G166" s="113"/>
      <c r="H166" s="113"/>
      <c r="I166" s="113"/>
      <c r="J166" s="113"/>
      <c r="K166" s="113"/>
      <c r="L166" s="113"/>
      <c r="M166" s="113"/>
      <c r="N166" s="113"/>
      <c r="O166" s="113"/>
      <c r="P166" s="116"/>
      <c r="Q166" s="116"/>
      <c r="R166" s="116"/>
      <c r="S166" s="117"/>
      <c r="T166" s="19"/>
      <c r="U166" s="3"/>
      <c r="V166" s="3"/>
    </row>
    <row r="167" spans="2:22" ht="25.5" customHeight="1" x14ac:dyDescent="0.25">
      <c r="B167" s="186" t="s">
        <v>1</v>
      </c>
      <c r="C167" s="186" t="s">
        <v>2</v>
      </c>
      <c r="D167" s="188" t="s">
        <v>3</v>
      </c>
      <c r="E167" s="190" t="s">
        <v>4</v>
      </c>
      <c r="F167" s="183" t="s">
        <v>5</v>
      </c>
      <c r="G167" s="184"/>
      <c r="H167" s="185"/>
      <c r="I167" s="183" t="s">
        <v>6</v>
      </c>
      <c r="J167" s="184"/>
      <c r="K167" s="184"/>
      <c r="L167" s="184"/>
      <c r="M167" s="185"/>
      <c r="N167" s="183" t="s">
        <v>7</v>
      </c>
      <c r="O167" s="184"/>
      <c r="P167" s="184"/>
      <c r="Q167" s="184"/>
      <c r="R167" s="184"/>
      <c r="S167" s="185"/>
      <c r="T167" s="18"/>
      <c r="U167" s="3"/>
      <c r="V167" s="3"/>
    </row>
    <row r="168" spans="2:22" ht="25.5" x14ac:dyDescent="0.25">
      <c r="B168" s="187"/>
      <c r="C168" s="187"/>
      <c r="D168" s="189"/>
      <c r="E168" s="191"/>
      <c r="F168" s="70" t="s">
        <v>8</v>
      </c>
      <c r="G168" s="70" t="s">
        <v>9</v>
      </c>
      <c r="H168" s="70" t="s">
        <v>10</v>
      </c>
      <c r="I168" s="70" t="s">
        <v>11</v>
      </c>
      <c r="J168" s="70" t="s">
        <v>12</v>
      </c>
      <c r="K168" s="70" t="s">
        <v>13</v>
      </c>
      <c r="L168" s="70" t="s">
        <v>14</v>
      </c>
      <c r="M168" s="70" t="s">
        <v>15</v>
      </c>
      <c r="N168" s="70" t="s">
        <v>16</v>
      </c>
      <c r="O168" s="70" t="s">
        <v>17</v>
      </c>
      <c r="P168" s="70" t="s">
        <v>18</v>
      </c>
      <c r="Q168" s="70" t="s">
        <v>19</v>
      </c>
      <c r="R168" s="70" t="s">
        <v>20</v>
      </c>
      <c r="S168" s="70" t="s">
        <v>21</v>
      </c>
      <c r="T168" s="18"/>
      <c r="U168" s="3"/>
      <c r="V168" s="3"/>
    </row>
    <row r="169" spans="2:22" ht="25.5" x14ac:dyDescent="0.35">
      <c r="B169" s="164"/>
      <c r="C169" s="164" t="s">
        <v>94</v>
      </c>
      <c r="D169" s="163"/>
      <c r="E169" s="165"/>
      <c r="F169" s="70"/>
      <c r="G169" s="70"/>
      <c r="H169" s="70"/>
      <c r="I169" s="70"/>
      <c r="J169" s="70"/>
      <c r="K169" s="70"/>
      <c r="L169" s="70"/>
      <c r="M169" s="70"/>
      <c r="N169" s="70"/>
      <c r="O169" s="70"/>
      <c r="P169" s="70"/>
      <c r="Q169" s="70"/>
      <c r="R169" s="70"/>
      <c r="S169" s="70"/>
      <c r="T169" s="18"/>
      <c r="U169" s="3"/>
      <c r="V169" s="3"/>
    </row>
    <row r="170" spans="2:22" ht="26.25" x14ac:dyDescent="0.35">
      <c r="B170" s="170" t="s">
        <v>75</v>
      </c>
      <c r="C170" s="169" t="s">
        <v>95</v>
      </c>
      <c r="D170" s="173" t="s">
        <v>49</v>
      </c>
      <c r="E170" s="172">
        <v>120</v>
      </c>
      <c r="F170" s="70">
        <v>5.8</v>
      </c>
      <c r="G170" s="70">
        <v>6.4</v>
      </c>
      <c r="H170" s="70">
        <v>9.4</v>
      </c>
      <c r="I170" s="70">
        <v>0.08</v>
      </c>
      <c r="J170" s="70">
        <v>0.3</v>
      </c>
      <c r="K170" s="70">
        <v>2.6</v>
      </c>
      <c r="L170" s="70">
        <v>4.3999999999999997E-2</v>
      </c>
      <c r="M170" s="70">
        <v>0</v>
      </c>
      <c r="N170" s="70">
        <v>240</v>
      </c>
      <c r="O170" s="70">
        <v>180</v>
      </c>
      <c r="P170" s="70">
        <v>28</v>
      </c>
      <c r="Q170" s="70">
        <v>0.8</v>
      </c>
      <c r="R170" s="70">
        <v>1.7999999999999999E-2</v>
      </c>
      <c r="S170" s="70">
        <v>0</v>
      </c>
      <c r="T170" s="18"/>
      <c r="U170" s="3"/>
      <c r="V170" s="3"/>
    </row>
    <row r="171" spans="2:22" ht="26.25" x14ac:dyDescent="0.2">
      <c r="B171" s="71"/>
      <c r="C171" s="82" t="s">
        <v>22</v>
      </c>
      <c r="D171" s="73"/>
      <c r="E171" s="76"/>
      <c r="F171" s="76"/>
      <c r="G171" s="76"/>
      <c r="H171" s="76"/>
      <c r="I171" s="76"/>
      <c r="J171" s="76"/>
      <c r="K171" s="76"/>
      <c r="L171" s="76"/>
      <c r="M171" s="76"/>
      <c r="N171" s="76"/>
      <c r="O171" s="76"/>
      <c r="P171" s="76"/>
      <c r="Q171" s="76"/>
      <c r="R171" s="76"/>
      <c r="S171" s="76"/>
      <c r="T171" s="26"/>
      <c r="U171" s="3"/>
      <c r="V171" s="3"/>
    </row>
    <row r="172" spans="2:22" ht="52.5" x14ac:dyDescent="0.2">
      <c r="B172" s="71">
        <v>67</v>
      </c>
      <c r="C172" s="72" t="s">
        <v>62</v>
      </c>
      <c r="D172" s="148" t="s">
        <v>74</v>
      </c>
      <c r="E172" s="75">
        <v>142</v>
      </c>
      <c r="F172" s="75">
        <v>6.44</v>
      </c>
      <c r="G172" s="75">
        <v>7.47</v>
      </c>
      <c r="H172" s="75">
        <v>14.43</v>
      </c>
      <c r="I172" s="75">
        <v>0.1</v>
      </c>
      <c r="J172" s="75">
        <v>0</v>
      </c>
      <c r="K172" s="75">
        <v>6.75</v>
      </c>
      <c r="L172" s="75">
        <v>0.6</v>
      </c>
      <c r="M172" s="75">
        <v>2.4249999999999998</v>
      </c>
      <c r="N172" s="75">
        <v>63.174999999999997</v>
      </c>
      <c r="O172" s="75">
        <v>105.5</v>
      </c>
      <c r="P172" s="75">
        <v>35.450000000000003</v>
      </c>
      <c r="Q172" s="75">
        <v>0.04</v>
      </c>
      <c r="R172" s="75">
        <v>0</v>
      </c>
      <c r="S172" s="75">
        <v>1.7250000000000001</v>
      </c>
      <c r="T172" s="26"/>
      <c r="U172" s="3"/>
      <c r="V172" s="3"/>
    </row>
    <row r="173" spans="2:22" ht="26.25" x14ac:dyDescent="0.2">
      <c r="B173" s="133">
        <v>227</v>
      </c>
      <c r="C173" s="134" t="s">
        <v>34</v>
      </c>
      <c r="D173" s="135" t="s">
        <v>49</v>
      </c>
      <c r="E173" s="136">
        <v>281</v>
      </c>
      <c r="F173" s="136">
        <v>7.36</v>
      </c>
      <c r="G173" s="136">
        <v>7.06</v>
      </c>
      <c r="H173" s="136">
        <v>47.11</v>
      </c>
      <c r="I173" s="136">
        <v>7.1999999999999995E-2</v>
      </c>
      <c r="J173" s="136">
        <v>0.2</v>
      </c>
      <c r="K173" s="136">
        <v>0.2</v>
      </c>
      <c r="L173" s="136">
        <v>1.03E-2</v>
      </c>
      <c r="M173" s="136">
        <v>0.96</v>
      </c>
      <c r="N173" s="136">
        <v>265.68</v>
      </c>
      <c r="O173" s="136">
        <v>181.87</v>
      </c>
      <c r="P173" s="136">
        <v>18.288</v>
      </c>
      <c r="Q173" s="136">
        <v>1.4</v>
      </c>
      <c r="R173" s="136">
        <v>0.02</v>
      </c>
      <c r="S173" s="136">
        <v>1.1080000000000001</v>
      </c>
      <c r="T173" s="26"/>
      <c r="U173" s="3"/>
      <c r="V173" s="3"/>
    </row>
    <row r="174" spans="2:22" ht="26.25" x14ac:dyDescent="0.2">
      <c r="B174" s="149" t="s">
        <v>75</v>
      </c>
      <c r="C174" s="151" t="s">
        <v>77</v>
      </c>
      <c r="D174" s="73" t="s">
        <v>50</v>
      </c>
      <c r="E174" s="75">
        <v>158.80000000000001</v>
      </c>
      <c r="F174" s="75">
        <v>9.8000000000000007</v>
      </c>
      <c r="G174" s="75">
        <v>9</v>
      </c>
      <c r="H174" s="75">
        <v>10.1</v>
      </c>
      <c r="I174" s="75">
        <v>0.05</v>
      </c>
      <c r="J174" s="75">
        <v>0.1</v>
      </c>
      <c r="K174" s="75">
        <v>7.6</v>
      </c>
      <c r="L174" s="75">
        <v>0.1</v>
      </c>
      <c r="M174" s="75">
        <v>0.6</v>
      </c>
      <c r="N174" s="75">
        <v>27.8</v>
      </c>
      <c r="O174" s="75">
        <v>117.1</v>
      </c>
      <c r="P174" s="75">
        <v>19.7</v>
      </c>
      <c r="Q174" s="75">
        <v>1.5949</v>
      </c>
      <c r="R174" s="75">
        <v>4.5</v>
      </c>
      <c r="S174" s="75">
        <v>1.6</v>
      </c>
      <c r="T174" s="26"/>
      <c r="U174" s="3"/>
      <c r="V174" s="3"/>
    </row>
    <row r="175" spans="2:22" ht="52.5" x14ac:dyDescent="0.2">
      <c r="B175" s="149" t="s">
        <v>75</v>
      </c>
      <c r="C175" s="77" t="s">
        <v>57</v>
      </c>
      <c r="D175" s="86" t="s">
        <v>90</v>
      </c>
      <c r="E175" s="75">
        <v>35</v>
      </c>
      <c r="F175" s="75">
        <v>1.81</v>
      </c>
      <c r="G175" s="75">
        <v>0.28999999999999998</v>
      </c>
      <c r="H175" s="75">
        <v>4.38</v>
      </c>
      <c r="I175" s="75">
        <v>0.03</v>
      </c>
      <c r="J175" s="75">
        <v>0.03</v>
      </c>
      <c r="K175" s="75">
        <v>0.61</v>
      </c>
      <c r="L175" s="75">
        <v>0.01</v>
      </c>
      <c r="M175" s="75">
        <v>0.48</v>
      </c>
      <c r="N175" s="75">
        <v>7.04</v>
      </c>
      <c r="O175" s="75">
        <v>27.6</v>
      </c>
      <c r="P175" s="75">
        <v>8.69</v>
      </c>
      <c r="Q175" s="75">
        <v>0.84</v>
      </c>
      <c r="R175" s="75">
        <v>0</v>
      </c>
      <c r="S175" s="75">
        <v>0.32</v>
      </c>
      <c r="T175" s="26"/>
      <c r="U175" s="3"/>
      <c r="V175" s="3"/>
    </row>
    <row r="176" spans="2:22" ht="46.5" x14ac:dyDescent="0.2">
      <c r="B176" s="84">
        <v>299</v>
      </c>
      <c r="C176" s="77" t="s">
        <v>41</v>
      </c>
      <c r="D176" s="148" t="s">
        <v>73</v>
      </c>
      <c r="E176" s="75">
        <v>60</v>
      </c>
      <c r="F176" s="75">
        <v>0</v>
      </c>
      <c r="G176" s="75">
        <v>0</v>
      </c>
      <c r="H176" s="75">
        <v>15</v>
      </c>
      <c r="I176" s="75">
        <v>0</v>
      </c>
      <c r="J176" s="75">
        <v>0</v>
      </c>
      <c r="K176" s="75">
        <v>0.03</v>
      </c>
      <c r="L176" s="75">
        <v>0</v>
      </c>
      <c r="M176" s="75">
        <v>0</v>
      </c>
      <c r="N176" s="75">
        <v>0</v>
      </c>
      <c r="O176" s="75">
        <v>2.8</v>
      </c>
      <c r="P176" s="75">
        <v>1.4</v>
      </c>
      <c r="Q176" s="75">
        <v>0</v>
      </c>
      <c r="R176" s="75">
        <v>0</v>
      </c>
      <c r="S176" s="75">
        <v>0.28000000000000003</v>
      </c>
      <c r="T176" s="26"/>
      <c r="U176" s="3"/>
      <c r="V176" s="3"/>
    </row>
    <row r="177" spans="2:22" ht="26.25" x14ac:dyDescent="0.2">
      <c r="B177" s="149" t="s">
        <v>75</v>
      </c>
      <c r="C177" s="151" t="s">
        <v>81</v>
      </c>
      <c r="D177" s="166" t="s">
        <v>80</v>
      </c>
      <c r="E177" s="75">
        <v>83.1</v>
      </c>
      <c r="F177" s="75">
        <v>1.5</v>
      </c>
      <c r="G177" s="75">
        <v>5.2</v>
      </c>
      <c r="H177" s="75">
        <v>7.6</v>
      </c>
      <c r="I177" s="75">
        <v>1.2E-2</v>
      </c>
      <c r="J177" s="75">
        <v>6.8000000000000005E-2</v>
      </c>
      <c r="K177" s="75">
        <v>0</v>
      </c>
      <c r="L177" s="75">
        <v>3.3</v>
      </c>
      <c r="M177" s="75">
        <v>0.12</v>
      </c>
      <c r="N177" s="75">
        <v>52.8</v>
      </c>
      <c r="O177" s="75">
        <v>46.3</v>
      </c>
      <c r="P177" s="75">
        <v>10.02</v>
      </c>
      <c r="Q177" s="75">
        <v>0</v>
      </c>
      <c r="R177" s="75">
        <v>0.83</v>
      </c>
      <c r="S177" s="75">
        <v>0.22500000000000001</v>
      </c>
      <c r="T177" s="26"/>
      <c r="U177" s="3"/>
      <c r="V177" s="3"/>
    </row>
    <row r="178" spans="2:22" ht="26.25" x14ac:dyDescent="0.2">
      <c r="B178" s="149" t="s">
        <v>75</v>
      </c>
      <c r="C178" s="77" t="s">
        <v>24</v>
      </c>
      <c r="D178" s="73" t="s">
        <v>53</v>
      </c>
      <c r="E178" s="75">
        <v>49</v>
      </c>
      <c r="F178" s="75">
        <v>1.62</v>
      </c>
      <c r="G178" s="75">
        <v>0.2</v>
      </c>
      <c r="H178" s="75">
        <v>9.76</v>
      </c>
      <c r="I178" s="75">
        <v>6.6000000000000003E-2</v>
      </c>
      <c r="J178" s="75">
        <v>3.5999999999999997E-2</v>
      </c>
      <c r="K178" s="75">
        <v>0</v>
      </c>
      <c r="L178" s="75">
        <v>0</v>
      </c>
      <c r="M178" s="75">
        <v>0</v>
      </c>
      <c r="N178" s="75">
        <v>12</v>
      </c>
      <c r="O178" s="75">
        <v>39</v>
      </c>
      <c r="P178" s="75">
        <v>8.4</v>
      </c>
      <c r="Q178" s="75">
        <v>1.1000000000000001</v>
      </c>
      <c r="R178" s="75">
        <v>0</v>
      </c>
      <c r="S178" s="75">
        <v>0.66</v>
      </c>
      <c r="T178" s="26"/>
      <c r="U178" s="3"/>
      <c r="V178" s="3"/>
    </row>
    <row r="179" spans="2:22" ht="26.25" x14ac:dyDescent="0.2">
      <c r="B179" s="149" t="s">
        <v>75</v>
      </c>
      <c r="C179" s="85" t="s">
        <v>72</v>
      </c>
      <c r="D179" s="86" t="s">
        <v>70</v>
      </c>
      <c r="E179" s="75">
        <v>75</v>
      </c>
      <c r="F179" s="75">
        <v>3.9</v>
      </c>
      <c r="G179" s="75">
        <v>0.9</v>
      </c>
      <c r="H179" s="75">
        <v>12</v>
      </c>
      <c r="I179" s="75">
        <v>5.3999999999999999E-2</v>
      </c>
      <c r="J179" s="75">
        <v>1.7999999999999999E-2</v>
      </c>
      <c r="K179" s="75">
        <v>0</v>
      </c>
      <c r="L179" s="75">
        <v>0</v>
      </c>
      <c r="M179" s="75">
        <v>0.27</v>
      </c>
      <c r="N179" s="75">
        <v>10.5</v>
      </c>
      <c r="O179" s="75">
        <v>47.4</v>
      </c>
      <c r="P179" s="75">
        <v>5.0999999999999996</v>
      </c>
      <c r="Q179" s="75">
        <v>0.36</v>
      </c>
      <c r="R179" s="75">
        <v>0</v>
      </c>
      <c r="S179" s="75">
        <v>1.17</v>
      </c>
      <c r="T179" s="26"/>
      <c r="U179" s="3"/>
      <c r="V179" s="3"/>
    </row>
    <row r="180" spans="2:22" ht="25.5" x14ac:dyDescent="0.2">
      <c r="B180" s="105"/>
      <c r="C180" s="142" t="s">
        <v>29</v>
      </c>
      <c r="D180" s="146">
        <v>885</v>
      </c>
      <c r="E180" s="131">
        <f t="shared" ref="E180:S180" si="97">SUM(E172:E179)</f>
        <v>883.9</v>
      </c>
      <c r="F180" s="81">
        <f t="shared" si="97"/>
        <v>32.43</v>
      </c>
      <c r="G180" s="81">
        <f t="shared" si="97"/>
        <v>30.119999999999997</v>
      </c>
      <c r="H180" s="81">
        <f t="shared" si="97"/>
        <v>120.38</v>
      </c>
      <c r="I180" s="81">
        <f t="shared" si="97"/>
        <v>0.38400000000000001</v>
      </c>
      <c r="J180" s="81">
        <f t="shared" si="97"/>
        <v>0.45200000000000007</v>
      </c>
      <c r="K180" s="81">
        <f t="shared" si="97"/>
        <v>15.19</v>
      </c>
      <c r="L180" s="81">
        <f t="shared" si="97"/>
        <v>4.0202999999999998</v>
      </c>
      <c r="M180" s="81">
        <f t="shared" si="97"/>
        <v>4.8550000000000004</v>
      </c>
      <c r="N180" s="81">
        <f t="shared" si="97"/>
        <v>438.99500000000006</v>
      </c>
      <c r="O180" s="81">
        <f t="shared" si="97"/>
        <v>567.57000000000005</v>
      </c>
      <c r="P180" s="81">
        <f t="shared" si="97"/>
        <v>107.048</v>
      </c>
      <c r="Q180" s="81">
        <f t="shared" si="97"/>
        <v>5.3349000000000002</v>
      </c>
      <c r="R180" s="81">
        <f t="shared" si="97"/>
        <v>5.35</v>
      </c>
      <c r="S180" s="81">
        <f t="shared" si="97"/>
        <v>7.0880000000000001</v>
      </c>
      <c r="T180" s="31"/>
      <c r="U180" s="3"/>
      <c r="V180" s="3"/>
    </row>
    <row r="181" spans="2:22" ht="25.5" x14ac:dyDescent="0.2">
      <c r="B181" s="178"/>
      <c r="C181" s="179" t="s">
        <v>97</v>
      </c>
      <c r="D181" s="143">
        <f>D180+D170</f>
        <v>1085</v>
      </c>
      <c r="E181" s="143">
        <f t="shared" ref="E181:S181" si="98">E180+E170</f>
        <v>1003.9</v>
      </c>
      <c r="F181" s="143">
        <f t="shared" si="98"/>
        <v>38.229999999999997</v>
      </c>
      <c r="G181" s="143">
        <f t="shared" si="98"/>
        <v>36.519999999999996</v>
      </c>
      <c r="H181" s="143">
        <f t="shared" si="98"/>
        <v>129.78</v>
      </c>
      <c r="I181" s="143">
        <f t="shared" si="98"/>
        <v>0.46400000000000002</v>
      </c>
      <c r="J181" s="143">
        <f t="shared" si="98"/>
        <v>0.752</v>
      </c>
      <c r="K181" s="143">
        <f t="shared" si="98"/>
        <v>17.79</v>
      </c>
      <c r="L181" s="143">
        <f t="shared" si="98"/>
        <v>4.0642999999999994</v>
      </c>
      <c r="M181" s="143">
        <f t="shared" si="98"/>
        <v>4.8550000000000004</v>
      </c>
      <c r="N181" s="143">
        <f t="shared" si="98"/>
        <v>678.99500000000012</v>
      </c>
      <c r="O181" s="143">
        <f t="shared" si="98"/>
        <v>747.57</v>
      </c>
      <c r="P181" s="143">
        <f t="shared" si="98"/>
        <v>135.048</v>
      </c>
      <c r="Q181" s="143">
        <f t="shared" si="98"/>
        <v>6.1349</v>
      </c>
      <c r="R181" s="143">
        <f t="shared" si="98"/>
        <v>5.3679999999999994</v>
      </c>
      <c r="S181" s="143">
        <f t="shared" si="98"/>
        <v>7.0880000000000001</v>
      </c>
      <c r="T181" s="31"/>
      <c r="U181" s="3"/>
      <c r="V181" s="3"/>
    </row>
    <row r="182" spans="2:22" s="175" customFormat="1" ht="25.5" x14ac:dyDescent="0.2">
      <c r="B182" s="167"/>
      <c r="C182" s="174"/>
      <c r="D182" s="176"/>
      <c r="E182" s="176"/>
      <c r="F182" s="176"/>
      <c r="G182" s="176"/>
      <c r="H182" s="176"/>
      <c r="I182" s="176"/>
      <c r="J182" s="176"/>
      <c r="K182" s="176"/>
      <c r="L182" s="176"/>
      <c r="M182" s="176"/>
      <c r="N182" s="176"/>
      <c r="O182" s="176"/>
      <c r="P182" s="176"/>
      <c r="Q182" s="176"/>
      <c r="R182" s="176"/>
      <c r="S182" s="176"/>
      <c r="T182" s="31"/>
      <c r="U182" s="177"/>
      <c r="V182" s="177"/>
    </row>
    <row r="183" spans="2:22" ht="27" thickBot="1" x14ac:dyDescent="0.45">
      <c r="B183" s="52"/>
      <c r="C183" s="52"/>
      <c r="D183" s="54"/>
      <c r="E183" s="157"/>
      <c r="F183" s="158"/>
      <c r="G183" s="203" t="s">
        <v>91</v>
      </c>
      <c r="H183" s="203"/>
      <c r="I183" s="203"/>
      <c r="J183" s="161"/>
      <c r="K183" s="158"/>
      <c r="L183" s="158"/>
      <c r="M183" s="44"/>
      <c r="N183" s="55"/>
      <c r="O183" s="55"/>
      <c r="P183" s="55"/>
      <c r="Q183" s="55"/>
      <c r="R183" s="55"/>
      <c r="S183" s="55"/>
      <c r="T183" s="34"/>
    </row>
    <row r="184" spans="2:22" ht="26.25" x14ac:dyDescent="0.4">
      <c r="B184" s="62"/>
      <c r="C184" s="204" t="s">
        <v>0</v>
      </c>
      <c r="D184" s="205"/>
      <c r="E184" s="63"/>
      <c r="F184" s="63"/>
      <c r="G184" s="63"/>
      <c r="H184" s="63"/>
      <c r="I184" s="63"/>
      <c r="J184" s="63"/>
      <c r="K184" s="63"/>
      <c r="L184" s="63"/>
      <c r="M184" s="63"/>
      <c r="N184" s="63"/>
      <c r="O184" s="63"/>
      <c r="P184" s="63"/>
      <c r="Q184" s="63"/>
      <c r="R184" s="63"/>
      <c r="S184" s="64"/>
      <c r="T184" s="34"/>
    </row>
    <row r="185" spans="2:22" ht="27" thickBot="1" x14ac:dyDescent="0.45">
      <c r="B185" s="65"/>
      <c r="C185" s="66"/>
      <c r="D185" s="67"/>
      <c r="E185" s="68"/>
      <c r="F185" s="68"/>
      <c r="G185" s="68"/>
      <c r="H185" s="68"/>
      <c r="I185" s="68"/>
      <c r="J185" s="68"/>
      <c r="K185" s="68"/>
      <c r="L185" s="68"/>
      <c r="M185" s="68"/>
      <c r="N185" s="68"/>
      <c r="O185" s="68"/>
      <c r="P185" s="68"/>
      <c r="Q185" s="68"/>
      <c r="R185" s="68"/>
      <c r="S185" s="69"/>
    </row>
    <row r="186" spans="2:22" ht="25.5" x14ac:dyDescent="0.2">
      <c r="B186" s="187" t="s">
        <v>1</v>
      </c>
      <c r="C186" s="187" t="s">
        <v>2</v>
      </c>
      <c r="D186" s="199" t="s">
        <v>3</v>
      </c>
      <c r="E186" s="200" t="s">
        <v>4</v>
      </c>
      <c r="F186" s="194" t="s">
        <v>5</v>
      </c>
      <c r="G186" s="195"/>
      <c r="H186" s="196"/>
      <c r="I186" s="194" t="s">
        <v>6</v>
      </c>
      <c r="J186" s="195"/>
      <c r="K186" s="195"/>
      <c r="L186" s="195"/>
      <c r="M186" s="196"/>
      <c r="N186" s="194" t="s">
        <v>7</v>
      </c>
      <c r="O186" s="195"/>
      <c r="P186" s="195"/>
      <c r="Q186" s="195"/>
      <c r="R186" s="195"/>
      <c r="S186" s="196"/>
    </row>
    <row r="187" spans="2:22" ht="25.5" x14ac:dyDescent="0.2">
      <c r="B187" s="192"/>
      <c r="C187" s="192"/>
      <c r="D187" s="189"/>
      <c r="E187" s="193"/>
      <c r="F187" s="70" t="s">
        <v>8</v>
      </c>
      <c r="G187" s="70" t="s">
        <v>9</v>
      </c>
      <c r="H187" s="70" t="s">
        <v>10</v>
      </c>
      <c r="I187" s="70" t="s">
        <v>11</v>
      </c>
      <c r="J187" s="70" t="s">
        <v>12</v>
      </c>
      <c r="K187" s="70" t="s">
        <v>13</v>
      </c>
      <c r="L187" s="70" t="s">
        <v>14</v>
      </c>
      <c r="M187" s="70" t="s">
        <v>15</v>
      </c>
      <c r="N187" s="70" t="s">
        <v>16</v>
      </c>
      <c r="O187" s="70" t="s">
        <v>17</v>
      </c>
      <c r="P187" s="70" t="s">
        <v>18</v>
      </c>
      <c r="Q187" s="70" t="s">
        <v>19</v>
      </c>
      <c r="R187" s="70" t="s">
        <v>20</v>
      </c>
      <c r="S187" s="70" t="s">
        <v>21</v>
      </c>
    </row>
    <row r="188" spans="2:22" ht="26.25" x14ac:dyDescent="0.2">
      <c r="B188" s="71"/>
      <c r="C188" s="162" t="s">
        <v>22</v>
      </c>
      <c r="D188" s="73"/>
      <c r="E188" s="76"/>
      <c r="F188" s="76"/>
      <c r="G188" s="76"/>
      <c r="H188" s="76"/>
      <c r="I188" s="76"/>
      <c r="J188" s="76"/>
      <c r="K188" s="76"/>
      <c r="L188" s="76"/>
      <c r="M188" s="76"/>
      <c r="N188" s="76"/>
      <c r="O188" s="76"/>
      <c r="P188" s="76"/>
      <c r="Q188" s="76"/>
      <c r="R188" s="76"/>
      <c r="S188" s="76"/>
    </row>
    <row r="189" spans="2:22" ht="52.5" x14ac:dyDescent="0.2">
      <c r="B189" s="171">
        <v>45</v>
      </c>
      <c r="C189" s="151" t="s">
        <v>76</v>
      </c>
      <c r="D189" s="73" t="s">
        <v>51</v>
      </c>
      <c r="E189" s="74">
        <v>148.25</v>
      </c>
      <c r="F189" s="74">
        <v>5.49</v>
      </c>
      <c r="G189" s="74">
        <v>5.27</v>
      </c>
      <c r="H189" s="74">
        <v>16.535</v>
      </c>
      <c r="I189" s="74">
        <v>0.22700000000000001</v>
      </c>
      <c r="J189" s="74">
        <v>0.17</v>
      </c>
      <c r="K189" s="74">
        <v>5.8250000000000002</v>
      </c>
      <c r="L189" s="74">
        <v>0</v>
      </c>
      <c r="M189" s="74">
        <v>2.4249999999999998</v>
      </c>
      <c r="N189" s="74">
        <v>42.674999999999997</v>
      </c>
      <c r="O189" s="74">
        <v>88.1</v>
      </c>
      <c r="P189" s="74">
        <v>15.574999999999999</v>
      </c>
      <c r="Q189" s="74">
        <v>0</v>
      </c>
      <c r="R189" s="74">
        <v>0</v>
      </c>
      <c r="S189" s="74">
        <v>0</v>
      </c>
    </row>
    <row r="190" spans="2:22" ht="26.25" x14ac:dyDescent="0.2">
      <c r="B190" s="84">
        <v>235</v>
      </c>
      <c r="C190" s="78" t="s">
        <v>42</v>
      </c>
      <c r="D190" s="73" t="s">
        <v>49</v>
      </c>
      <c r="E190" s="83">
        <v>175</v>
      </c>
      <c r="F190" s="83">
        <v>5.24</v>
      </c>
      <c r="G190" s="83">
        <v>6.46</v>
      </c>
      <c r="H190" s="83">
        <v>26.9</v>
      </c>
      <c r="I190" s="75">
        <v>0.05</v>
      </c>
      <c r="J190" s="75">
        <v>2.5000000000000001E-2</v>
      </c>
      <c r="K190" s="75">
        <v>30.74</v>
      </c>
      <c r="L190" s="75">
        <v>5.1999999999999998E-2</v>
      </c>
      <c r="M190" s="75">
        <v>0.35160000000000002</v>
      </c>
      <c r="N190" s="75">
        <v>105.75</v>
      </c>
      <c r="O190" s="75">
        <v>73.239999999999995</v>
      </c>
      <c r="P190" s="75">
        <v>37.53</v>
      </c>
      <c r="Q190" s="75">
        <v>1.4</v>
      </c>
      <c r="R190" s="75">
        <v>1E-3</v>
      </c>
      <c r="S190" s="75">
        <v>1.49</v>
      </c>
    </row>
    <row r="191" spans="2:22" ht="26.25" x14ac:dyDescent="0.2">
      <c r="B191" s="153" t="s">
        <v>75</v>
      </c>
      <c r="C191" s="151" t="s">
        <v>77</v>
      </c>
      <c r="D191" s="73" t="s">
        <v>50</v>
      </c>
      <c r="E191" s="75">
        <v>158.80000000000001</v>
      </c>
      <c r="F191" s="75">
        <v>9.8000000000000007</v>
      </c>
      <c r="G191" s="75">
        <v>9</v>
      </c>
      <c r="H191" s="75">
        <v>10.1</v>
      </c>
      <c r="I191" s="75">
        <v>0.05</v>
      </c>
      <c r="J191" s="75">
        <v>0.1</v>
      </c>
      <c r="K191" s="75">
        <v>7.6</v>
      </c>
      <c r="L191" s="75">
        <v>0.1</v>
      </c>
      <c r="M191" s="75">
        <v>0.6</v>
      </c>
      <c r="N191" s="75">
        <v>27.8</v>
      </c>
      <c r="O191" s="75">
        <v>117.1</v>
      </c>
      <c r="P191" s="75">
        <v>19.7</v>
      </c>
      <c r="Q191" s="75">
        <v>1.5949</v>
      </c>
      <c r="R191" s="75">
        <v>4.0000000000000001E-3</v>
      </c>
      <c r="S191" s="75">
        <v>1.6</v>
      </c>
    </row>
    <row r="192" spans="2:22" ht="78.75" x14ac:dyDescent="0.2">
      <c r="B192" s="71">
        <v>246</v>
      </c>
      <c r="C192" s="72" t="s">
        <v>52</v>
      </c>
      <c r="D192" s="73" t="s">
        <v>68</v>
      </c>
      <c r="E192" s="75">
        <v>100</v>
      </c>
      <c r="F192" s="75">
        <v>0.6</v>
      </c>
      <c r="G192" s="75">
        <v>9.1999999999999993</v>
      </c>
      <c r="H192" s="75">
        <v>3.9</v>
      </c>
      <c r="I192" s="75">
        <v>0.06</v>
      </c>
      <c r="J192" s="75">
        <v>0.03</v>
      </c>
      <c r="K192" s="75">
        <v>17.5</v>
      </c>
      <c r="L192" s="75">
        <v>0</v>
      </c>
      <c r="M192" s="75">
        <v>0.7</v>
      </c>
      <c r="N192" s="75">
        <v>14</v>
      </c>
      <c r="O192" s="75">
        <v>26</v>
      </c>
      <c r="P192" s="75">
        <v>20</v>
      </c>
      <c r="Q192" s="75">
        <v>0.72</v>
      </c>
      <c r="R192" s="75">
        <v>0</v>
      </c>
      <c r="S192" s="75">
        <v>0.9</v>
      </c>
    </row>
    <row r="193" spans="2:19" ht="46.5" x14ac:dyDescent="0.2">
      <c r="B193" s="84">
        <v>299</v>
      </c>
      <c r="C193" s="77" t="s">
        <v>41</v>
      </c>
      <c r="D193" s="148" t="s">
        <v>73</v>
      </c>
      <c r="E193" s="75">
        <v>60</v>
      </c>
      <c r="F193" s="75">
        <v>0</v>
      </c>
      <c r="G193" s="75">
        <v>0</v>
      </c>
      <c r="H193" s="75">
        <v>15</v>
      </c>
      <c r="I193" s="75">
        <v>0</v>
      </c>
      <c r="J193" s="75">
        <v>0</v>
      </c>
      <c r="K193" s="75">
        <v>0.03</v>
      </c>
      <c r="L193" s="75">
        <v>0</v>
      </c>
      <c r="M193" s="75">
        <v>0</v>
      </c>
      <c r="N193" s="75">
        <v>0</v>
      </c>
      <c r="O193" s="75">
        <v>2.8</v>
      </c>
      <c r="P193" s="75">
        <v>1.4</v>
      </c>
      <c r="Q193" s="75">
        <v>0</v>
      </c>
      <c r="R193" s="75">
        <v>0</v>
      </c>
      <c r="S193" s="75">
        <v>0.28000000000000003</v>
      </c>
    </row>
    <row r="194" spans="2:19" ht="26.25" x14ac:dyDescent="0.2">
      <c r="B194" s="153" t="s">
        <v>75</v>
      </c>
      <c r="C194" s="77" t="s">
        <v>82</v>
      </c>
      <c r="D194" s="73" t="s">
        <v>50</v>
      </c>
      <c r="E194" s="75">
        <v>47</v>
      </c>
      <c r="F194" s="75">
        <v>0.4</v>
      </c>
      <c r="G194" s="75">
        <v>0.3</v>
      </c>
      <c r="H194" s="75">
        <v>10.3</v>
      </c>
      <c r="I194" s="75">
        <v>0.02</v>
      </c>
      <c r="J194" s="75">
        <v>0.03</v>
      </c>
      <c r="K194" s="75">
        <v>5</v>
      </c>
      <c r="L194" s="75">
        <v>2E-3</v>
      </c>
      <c r="M194" s="75">
        <v>0.4</v>
      </c>
      <c r="N194" s="75">
        <v>19</v>
      </c>
      <c r="O194" s="75">
        <v>16</v>
      </c>
      <c r="P194" s="75">
        <v>12</v>
      </c>
      <c r="Q194" s="75">
        <v>0.19</v>
      </c>
      <c r="R194" s="75">
        <v>1E-3</v>
      </c>
      <c r="S194" s="75">
        <v>2.2999999999999998</v>
      </c>
    </row>
    <row r="195" spans="2:19" ht="26.25" x14ac:dyDescent="0.2">
      <c r="B195" s="149" t="s">
        <v>75</v>
      </c>
      <c r="C195" s="77" t="s">
        <v>24</v>
      </c>
      <c r="D195" s="73" t="s">
        <v>53</v>
      </c>
      <c r="E195" s="75">
        <v>49</v>
      </c>
      <c r="F195" s="75">
        <v>1.62</v>
      </c>
      <c r="G195" s="75">
        <v>0.2</v>
      </c>
      <c r="H195" s="75">
        <v>9.76</v>
      </c>
      <c r="I195" s="75">
        <v>6.6000000000000003E-2</v>
      </c>
      <c r="J195" s="75">
        <v>3.5999999999999997E-2</v>
      </c>
      <c r="K195" s="75">
        <v>0</v>
      </c>
      <c r="L195" s="75">
        <v>0</v>
      </c>
      <c r="M195" s="75">
        <v>0</v>
      </c>
      <c r="N195" s="75">
        <v>12</v>
      </c>
      <c r="O195" s="75">
        <v>39</v>
      </c>
      <c r="P195" s="75">
        <v>8.4</v>
      </c>
      <c r="Q195" s="75">
        <v>1.1000000000000001</v>
      </c>
      <c r="R195" s="75">
        <v>0</v>
      </c>
      <c r="S195" s="75">
        <v>0.66</v>
      </c>
    </row>
    <row r="196" spans="2:19" ht="26.25" x14ac:dyDescent="0.2">
      <c r="B196" s="149" t="s">
        <v>75</v>
      </c>
      <c r="C196" s="85" t="s">
        <v>69</v>
      </c>
      <c r="D196" s="86" t="s">
        <v>70</v>
      </c>
      <c r="E196" s="75">
        <v>75</v>
      </c>
      <c r="F196" s="75">
        <v>3.9</v>
      </c>
      <c r="G196" s="75">
        <v>0.9</v>
      </c>
      <c r="H196" s="75">
        <v>12</v>
      </c>
      <c r="I196" s="75">
        <v>5.3999999999999999E-2</v>
      </c>
      <c r="J196" s="75">
        <v>1.7999999999999999E-2</v>
      </c>
      <c r="K196" s="75">
        <v>0</v>
      </c>
      <c r="L196" s="75">
        <v>0</v>
      </c>
      <c r="M196" s="75">
        <v>0.27</v>
      </c>
      <c r="N196" s="75">
        <v>10.5</v>
      </c>
      <c r="O196" s="75">
        <v>47.4</v>
      </c>
      <c r="P196" s="75">
        <v>5.0999999999999996</v>
      </c>
      <c r="Q196" s="75">
        <v>0.36</v>
      </c>
      <c r="R196" s="75">
        <v>0</v>
      </c>
      <c r="S196" s="75">
        <v>1.17</v>
      </c>
    </row>
    <row r="197" spans="2:19" ht="26.25" x14ac:dyDescent="0.2">
      <c r="B197" s="76"/>
      <c r="C197" s="80" t="s">
        <v>25</v>
      </c>
      <c r="D197" s="143" t="s">
        <v>71</v>
      </c>
      <c r="E197" s="81">
        <f>SUM(E189:E196)</f>
        <v>813.05</v>
      </c>
      <c r="F197" s="81">
        <f t="shared" ref="F197:S197" si="99">SUM(F189:F196)</f>
        <v>27.05</v>
      </c>
      <c r="G197" s="81">
        <f t="shared" si="99"/>
        <v>31.33</v>
      </c>
      <c r="H197" s="81">
        <f t="shared" si="99"/>
        <v>104.495</v>
      </c>
      <c r="I197" s="81">
        <f t="shared" si="99"/>
        <v>0.52700000000000002</v>
      </c>
      <c r="J197" s="81">
        <f t="shared" si="99"/>
        <v>0.40900000000000009</v>
      </c>
      <c r="K197" s="81">
        <f t="shared" si="99"/>
        <v>66.694999999999993</v>
      </c>
      <c r="L197" s="81">
        <f t="shared" si="99"/>
        <v>0.154</v>
      </c>
      <c r="M197" s="81">
        <f t="shared" si="99"/>
        <v>4.7466000000000008</v>
      </c>
      <c r="N197" s="81">
        <f t="shared" si="99"/>
        <v>231.72500000000002</v>
      </c>
      <c r="O197" s="81">
        <f t="shared" si="99"/>
        <v>409.63999999999993</v>
      </c>
      <c r="P197" s="81">
        <f t="shared" si="99"/>
        <v>119.70500000000001</v>
      </c>
      <c r="Q197" s="81">
        <f t="shared" si="99"/>
        <v>5.3649000000000004</v>
      </c>
      <c r="R197" s="81">
        <f t="shared" si="99"/>
        <v>6.0000000000000001E-3</v>
      </c>
      <c r="S197" s="81">
        <f t="shared" si="99"/>
        <v>8.3999999999999986</v>
      </c>
    </row>
    <row r="198" spans="2:19" ht="27" thickBot="1" x14ac:dyDescent="0.45">
      <c r="B198" s="87"/>
      <c r="C198" s="88"/>
      <c r="D198" s="89"/>
      <c r="E198" s="90"/>
      <c r="F198" s="90"/>
      <c r="G198" s="90"/>
      <c r="H198" s="90"/>
      <c r="I198" s="90"/>
      <c r="J198" s="90"/>
      <c r="K198" s="90"/>
      <c r="L198" s="90"/>
      <c r="M198" s="90"/>
      <c r="N198" s="90"/>
      <c r="O198" s="90"/>
      <c r="P198" s="90"/>
      <c r="Q198" s="90"/>
      <c r="R198" s="90"/>
      <c r="S198" s="90"/>
    </row>
    <row r="199" spans="2:19" ht="26.25" x14ac:dyDescent="0.4">
      <c r="B199" s="91"/>
      <c r="C199" s="160" t="s">
        <v>27</v>
      </c>
      <c r="D199" s="93"/>
      <c r="E199" s="94"/>
      <c r="F199" s="94"/>
      <c r="G199" s="94"/>
      <c r="H199" s="94"/>
      <c r="I199" s="94"/>
      <c r="J199" s="94"/>
      <c r="K199" s="94"/>
      <c r="L199" s="94"/>
      <c r="M199" s="94"/>
      <c r="N199" s="94"/>
      <c r="O199" s="94"/>
      <c r="P199" s="94"/>
      <c r="Q199" s="94"/>
      <c r="R199" s="94"/>
      <c r="S199" s="95"/>
    </row>
    <row r="200" spans="2:19" ht="27" thickBot="1" x14ac:dyDescent="0.45">
      <c r="B200" s="65"/>
      <c r="C200" s="66"/>
      <c r="D200" s="96"/>
      <c r="E200" s="97"/>
      <c r="F200" s="97"/>
      <c r="G200" s="97"/>
      <c r="H200" s="97"/>
      <c r="I200" s="97"/>
      <c r="J200" s="97"/>
      <c r="K200" s="97"/>
      <c r="L200" s="97"/>
      <c r="M200" s="97"/>
      <c r="N200" s="97"/>
      <c r="O200" s="97"/>
      <c r="P200" s="97"/>
      <c r="Q200" s="97"/>
      <c r="R200" s="97"/>
      <c r="S200" s="98"/>
    </row>
    <row r="201" spans="2:19" ht="25.5" x14ac:dyDescent="0.2">
      <c r="B201" s="187" t="s">
        <v>1</v>
      </c>
      <c r="C201" s="187" t="s">
        <v>2</v>
      </c>
      <c r="D201" s="199" t="s">
        <v>3</v>
      </c>
      <c r="E201" s="200" t="s">
        <v>4</v>
      </c>
      <c r="F201" s="194" t="s">
        <v>5</v>
      </c>
      <c r="G201" s="195"/>
      <c r="H201" s="196"/>
      <c r="I201" s="194" t="s">
        <v>6</v>
      </c>
      <c r="J201" s="195"/>
      <c r="K201" s="195"/>
      <c r="L201" s="195"/>
      <c r="M201" s="196"/>
      <c r="N201" s="194" t="s">
        <v>7</v>
      </c>
      <c r="O201" s="195"/>
      <c r="P201" s="195"/>
      <c r="Q201" s="195"/>
      <c r="R201" s="195"/>
      <c r="S201" s="196"/>
    </row>
    <row r="202" spans="2:19" ht="25.5" x14ac:dyDescent="0.2">
      <c r="B202" s="192"/>
      <c r="C202" s="192"/>
      <c r="D202" s="189"/>
      <c r="E202" s="193"/>
      <c r="F202" s="70" t="s">
        <v>8</v>
      </c>
      <c r="G202" s="70" t="s">
        <v>9</v>
      </c>
      <c r="H202" s="70" t="s">
        <v>10</v>
      </c>
      <c r="I202" s="70" t="s">
        <v>11</v>
      </c>
      <c r="J202" s="70" t="s">
        <v>12</v>
      </c>
      <c r="K202" s="70" t="s">
        <v>13</v>
      </c>
      <c r="L202" s="70" t="s">
        <v>14</v>
      </c>
      <c r="M202" s="70" t="s">
        <v>15</v>
      </c>
      <c r="N202" s="70" t="s">
        <v>16</v>
      </c>
      <c r="O202" s="70" t="s">
        <v>17</v>
      </c>
      <c r="P202" s="70" t="s">
        <v>18</v>
      </c>
      <c r="Q202" s="70" t="s">
        <v>19</v>
      </c>
      <c r="R202" s="70" t="s">
        <v>20</v>
      </c>
      <c r="S202" s="70" t="s">
        <v>21</v>
      </c>
    </row>
    <row r="203" spans="2:19" ht="26.25" x14ac:dyDescent="0.2">
      <c r="B203" s="71"/>
      <c r="C203" s="162" t="s">
        <v>22</v>
      </c>
      <c r="D203" s="79"/>
      <c r="E203" s="76"/>
      <c r="F203" s="76"/>
      <c r="G203" s="76"/>
      <c r="H203" s="76"/>
      <c r="I203" s="76"/>
      <c r="J203" s="76"/>
      <c r="K203" s="76"/>
      <c r="L203" s="76"/>
      <c r="M203" s="76"/>
      <c r="N203" s="76"/>
      <c r="O203" s="76"/>
      <c r="P203" s="76"/>
      <c r="Q203" s="76"/>
      <c r="R203" s="76"/>
      <c r="S203" s="76"/>
    </row>
    <row r="204" spans="2:19" ht="52.5" x14ac:dyDescent="0.2">
      <c r="B204" s="149" t="s">
        <v>96</v>
      </c>
      <c r="C204" s="154" t="s">
        <v>88</v>
      </c>
      <c r="D204" s="73" t="s">
        <v>51</v>
      </c>
      <c r="E204" s="75">
        <v>437.34</v>
      </c>
      <c r="F204" s="75">
        <v>20.38</v>
      </c>
      <c r="G204" s="75">
        <v>26</v>
      </c>
      <c r="H204" s="75">
        <v>31.83</v>
      </c>
      <c r="I204" s="75">
        <v>0.3</v>
      </c>
      <c r="J204" s="75">
        <v>0.15</v>
      </c>
      <c r="K204" s="75">
        <v>0</v>
      </c>
      <c r="L204" s="75">
        <v>0.02</v>
      </c>
      <c r="M204" s="75">
        <v>0.1</v>
      </c>
      <c r="N204" s="75">
        <v>9.1999999999999993</v>
      </c>
      <c r="O204" s="75">
        <v>199.65</v>
      </c>
      <c r="P204" s="75">
        <v>40.75</v>
      </c>
      <c r="Q204" s="75">
        <v>0</v>
      </c>
      <c r="R204" s="75">
        <v>1E-3</v>
      </c>
      <c r="S204" s="75">
        <v>2.62</v>
      </c>
    </row>
    <row r="205" spans="2:19" ht="26.25" x14ac:dyDescent="0.2">
      <c r="B205" s="84">
        <v>92</v>
      </c>
      <c r="C205" s="100" t="s">
        <v>54</v>
      </c>
      <c r="D205" s="73" t="s">
        <v>49</v>
      </c>
      <c r="E205" s="155">
        <v>239</v>
      </c>
      <c r="F205" s="74">
        <v>3.72</v>
      </c>
      <c r="G205" s="74">
        <v>14.87</v>
      </c>
      <c r="H205" s="74">
        <v>22.57</v>
      </c>
      <c r="I205" s="74">
        <v>0.2</v>
      </c>
      <c r="J205" s="74">
        <v>0.2</v>
      </c>
      <c r="K205" s="74">
        <v>32</v>
      </c>
      <c r="L205" s="74">
        <v>0.14000000000000001</v>
      </c>
      <c r="M205" s="74">
        <v>4.8</v>
      </c>
      <c r="N205" s="74">
        <v>152</v>
      </c>
      <c r="O205" s="74">
        <v>260</v>
      </c>
      <c r="P205" s="74">
        <v>108</v>
      </c>
      <c r="Q205" s="74">
        <v>0</v>
      </c>
      <c r="R205" s="74">
        <v>0</v>
      </c>
      <c r="S205" s="74">
        <v>3.2</v>
      </c>
    </row>
    <row r="206" spans="2:19" ht="26.25" x14ac:dyDescent="0.2">
      <c r="B206" s="153" t="s">
        <v>75</v>
      </c>
      <c r="C206" s="151" t="s">
        <v>78</v>
      </c>
      <c r="D206" s="73" t="s">
        <v>50</v>
      </c>
      <c r="E206" s="75">
        <v>158.6</v>
      </c>
      <c r="F206" s="75">
        <v>16.899999999999999</v>
      </c>
      <c r="G206" s="75">
        <v>2.9</v>
      </c>
      <c r="H206" s="75">
        <v>16.3</v>
      </c>
      <c r="I206" s="75">
        <v>8.1000000000000003E-2</v>
      </c>
      <c r="J206" s="75">
        <v>8.4000000000000005E-2</v>
      </c>
      <c r="K206" s="75">
        <v>7.0000000000000007E-2</v>
      </c>
      <c r="L206" s="75">
        <v>1.7000000000000001E-2</v>
      </c>
      <c r="M206" s="75">
        <v>0.55700000000000005</v>
      </c>
      <c r="N206" s="75">
        <v>19.96</v>
      </c>
      <c r="O206" s="75">
        <v>135.69999999999999</v>
      </c>
      <c r="P206" s="75">
        <v>55.45</v>
      </c>
      <c r="Q206" s="75">
        <v>0.84450000000000003</v>
      </c>
      <c r="R206" s="75">
        <v>5.0000000000000001E-3</v>
      </c>
      <c r="S206" s="75">
        <v>1.34</v>
      </c>
    </row>
    <row r="207" spans="2:19" ht="52.5" x14ac:dyDescent="0.2">
      <c r="B207" s="71">
        <v>246</v>
      </c>
      <c r="C207" s="78" t="s">
        <v>55</v>
      </c>
      <c r="D207" s="73" t="s">
        <v>68</v>
      </c>
      <c r="E207" s="76">
        <v>45</v>
      </c>
      <c r="F207" s="76">
        <v>0.1</v>
      </c>
      <c r="G207" s="76">
        <v>2.2000000000000002</v>
      </c>
      <c r="H207" s="76">
        <v>6.1</v>
      </c>
      <c r="I207" s="75">
        <v>4.0000000000000001E-3</v>
      </c>
      <c r="J207" s="75">
        <v>0.02</v>
      </c>
      <c r="K207" s="75">
        <v>0.09</v>
      </c>
      <c r="L207" s="75">
        <v>0</v>
      </c>
      <c r="M207" s="75">
        <v>1</v>
      </c>
      <c r="N207" s="75">
        <v>17</v>
      </c>
      <c r="O207" s="75">
        <v>30</v>
      </c>
      <c r="P207" s="75">
        <v>14</v>
      </c>
      <c r="Q207" s="75">
        <v>0.22</v>
      </c>
      <c r="R207" s="75">
        <v>0.03</v>
      </c>
      <c r="S207" s="75">
        <v>0.5</v>
      </c>
    </row>
    <row r="208" spans="2:19" ht="26.25" x14ac:dyDescent="0.2">
      <c r="B208" s="84">
        <v>295</v>
      </c>
      <c r="C208" s="77" t="s">
        <v>37</v>
      </c>
      <c r="D208" s="73" t="s">
        <v>49</v>
      </c>
      <c r="E208" s="75">
        <v>67</v>
      </c>
      <c r="F208" s="75">
        <v>1.05</v>
      </c>
      <c r="G208" s="75">
        <v>1.2</v>
      </c>
      <c r="H208" s="75">
        <v>13.04</v>
      </c>
      <c r="I208" s="75">
        <v>0.04</v>
      </c>
      <c r="J208" s="75">
        <v>0.03</v>
      </c>
      <c r="K208" s="75">
        <v>1.33</v>
      </c>
      <c r="L208" s="75">
        <v>0</v>
      </c>
      <c r="M208" s="75">
        <v>0.1</v>
      </c>
      <c r="N208" s="75">
        <v>126.6</v>
      </c>
      <c r="O208" s="75">
        <v>92.8</v>
      </c>
      <c r="P208" s="75">
        <v>15.4</v>
      </c>
      <c r="Q208" s="75">
        <v>2.0299999999999998</v>
      </c>
      <c r="R208" s="75">
        <v>0</v>
      </c>
      <c r="S208" s="75">
        <v>0.41</v>
      </c>
    </row>
    <row r="209" spans="2:19" ht="26.25" x14ac:dyDescent="0.2">
      <c r="B209" s="152" t="s">
        <v>75</v>
      </c>
      <c r="C209" s="151" t="s">
        <v>79</v>
      </c>
      <c r="D209" s="73" t="s">
        <v>80</v>
      </c>
      <c r="E209" s="75">
        <v>45.3</v>
      </c>
      <c r="F209" s="75">
        <v>3.45</v>
      </c>
      <c r="G209" s="75">
        <v>3.375</v>
      </c>
      <c r="H209" s="75">
        <v>0</v>
      </c>
      <c r="I209" s="75">
        <v>6.0000000000000001E-3</v>
      </c>
      <c r="J209" s="75">
        <v>5.7000000000000002E-2</v>
      </c>
      <c r="K209" s="75">
        <v>0.09</v>
      </c>
      <c r="L209" s="75">
        <v>26.024999999999999</v>
      </c>
      <c r="M209" s="75">
        <v>5.8000000000000003E-2</v>
      </c>
      <c r="N209" s="75">
        <v>105</v>
      </c>
      <c r="O209" s="75">
        <v>105</v>
      </c>
      <c r="P209" s="75">
        <v>4.95</v>
      </c>
      <c r="Q209" s="75">
        <v>0.45</v>
      </c>
      <c r="R209" s="75">
        <v>0</v>
      </c>
      <c r="S209" s="75">
        <v>0.12</v>
      </c>
    </row>
    <row r="210" spans="2:19" ht="26.25" x14ac:dyDescent="0.2">
      <c r="B210" s="149" t="s">
        <v>75</v>
      </c>
      <c r="C210" s="77" t="s">
        <v>24</v>
      </c>
      <c r="D210" s="73" t="s">
        <v>53</v>
      </c>
      <c r="E210" s="75">
        <v>49</v>
      </c>
      <c r="F210" s="75">
        <v>1.62</v>
      </c>
      <c r="G210" s="75">
        <v>0.2</v>
      </c>
      <c r="H210" s="75">
        <v>9.76</v>
      </c>
      <c r="I210" s="75">
        <v>6.6000000000000003E-2</v>
      </c>
      <c r="J210" s="75">
        <v>3.5999999999999997E-2</v>
      </c>
      <c r="K210" s="75">
        <v>0</v>
      </c>
      <c r="L210" s="75">
        <v>0</v>
      </c>
      <c r="M210" s="75">
        <v>0</v>
      </c>
      <c r="N210" s="75">
        <v>12</v>
      </c>
      <c r="O210" s="75">
        <v>39</v>
      </c>
      <c r="P210" s="75">
        <v>8.4</v>
      </c>
      <c r="Q210" s="75">
        <v>1.1000000000000001</v>
      </c>
      <c r="R210" s="75">
        <v>0</v>
      </c>
      <c r="S210" s="75">
        <v>0.66</v>
      </c>
    </row>
    <row r="211" spans="2:19" ht="26.25" x14ac:dyDescent="0.2">
      <c r="B211" s="149" t="s">
        <v>75</v>
      </c>
      <c r="C211" s="85" t="s">
        <v>72</v>
      </c>
      <c r="D211" s="86" t="s">
        <v>70</v>
      </c>
      <c r="E211" s="75">
        <v>75</v>
      </c>
      <c r="F211" s="75">
        <v>3.9</v>
      </c>
      <c r="G211" s="75">
        <v>0.9</v>
      </c>
      <c r="H211" s="75">
        <v>12</v>
      </c>
      <c r="I211" s="75">
        <v>5.3999999999999999E-2</v>
      </c>
      <c r="J211" s="75">
        <v>1.7999999999999999E-2</v>
      </c>
      <c r="K211" s="75">
        <v>0</v>
      </c>
      <c r="L211" s="75">
        <v>0</v>
      </c>
      <c r="M211" s="75">
        <v>0.27</v>
      </c>
      <c r="N211" s="75">
        <v>10.5</v>
      </c>
      <c r="O211" s="75">
        <v>47.4</v>
      </c>
      <c r="P211" s="75">
        <v>5.0999999999999996</v>
      </c>
      <c r="Q211" s="75">
        <v>0.36</v>
      </c>
      <c r="R211" s="75">
        <v>0</v>
      </c>
      <c r="S211" s="75">
        <v>1.17</v>
      </c>
    </row>
    <row r="212" spans="2:19" ht="27" thickBot="1" x14ac:dyDescent="0.25">
      <c r="B212" s="76"/>
      <c r="C212" s="80" t="s">
        <v>29</v>
      </c>
      <c r="D212" s="144">
        <v>925</v>
      </c>
      <c r="E212" s="81">
        <f>SUM(E204:E211)</f>
        <v>1116.2399999999998</v>
      </c>
      <c r="F212" s="81">
        <f t="shared" ref="F212:S212" si="100">SUM(F204:F211)</f>
        <v>51.12</v>
      </c>
      <c r="G212" s="81">
        <f t="shared" si="100"/>
        <v>51.645000000000003</v>
      </c>
      <c r="H212" s="81">
        <f t="shared" si="100"/>
        <v>111.60000000000001</v>
      </c>
      <c r="I212" s="81">
        <f t="shared" si="100"/>
        <v>0.75100000000000011</v>
      </c>
      <c r="J212" s="81">
        <f t="shared" si="100"/>
        <v>0.59500000000000008</v>
      </c>
      <c r="K212" s="81">
        <f t="shared" si="100"/>
        <v>33.580000000000005</v>
      </c>
      <c r="L212" s="81">
        <f t="shared" si="100"/>
        <v>26.201999999999998</v>
      </c>
      <c r="M212" s="81">
        <f t="shared" si="100"/>
        <v>6.8849999999999998</v>
      </c>
      <c r="N212" s="81">
        <f t="shared" si="100"/>
        <v>452.26</v>
      </c>
      <c r="O212" s="81">
        <f t="shared" si="100"/>
        <v>909.54999999999984</v>
      </c>
      <c r="P212" s="81">
        <f t="shared" si="100"/>
        <v>252.04999999999998</v>
      </c>
      <c r="Q212" s="81">
        <f t="shared" si="100"/>
        <v>5.0045000000000011</v>
      </c>
      <c r="R212" s="81">
        <f t="shared" si="100"/>
        <v>3.5999999999999997E-2</v>
      </c>
      <c r="S212" s="81">
        <f t="shared" si="100"/>
        <v>10.02</v>
      </c>
    </row>
    <row r="213" spans="2:19" ht="26.25" x14ac:dyDescent="0.4">
      <c r="B213" s="91"/>
      <c r="C213" s="160" t="s">
        <v>30</v>
      </c>
      <c r="D213" s="101"/>
      <c r="E213" s="94"/>
      <c r="F213" s="94"/>
      <c r="G213" s="94"/>
      <c r="H213" s="94"/>
      <c r="I213" s="94"/>
      <c r="J213" s="94"/>
      <c r="K213" s="94"/>
      <c r="L213" s="94"/>
      <c r="M213" s="94"/>
      <c r="N213" s="94"/>
      <c r="O213" s="94"/>
      <c r="P213" s="94"/>
      <c r="Q213" s="102"/>
      <c r="R213" s="94"/>
      <c r="S213" s="95"/>
    </row>
    <row r="214" spans="2:19" ht="27" thickBot="1" x14ac:dyDescent="0.45">
      <c r="B214" s="65"/>
      <c r="C214" s="66"/>
      <c r="D214" s="103"/>
      <c r="E214" s="97"/>
      <c r="F214" s="97"/>
      <c r="G214" s="97"/>
      <c r="H214" s="97"/>
      <c r="I214" s="97"/>
      <c r="J214" s="97"/>
      <c r="K214" s="97"/>
      <c r="L214" s="97"/>
      <c r="M214" s="97"/>
      <c r="N214" s="97"/>
      <c r="O214" s="97"/>
      <c r="P214" s="97"/>
      <c r="Q214" s="97"/>
      <c r="R214" s="97"/>
      <c r="S214" s="104"/>
    </row>
    <row r="215" spans="2:19" ht="25.5" x14ac:dyDescent="0.2">
      <c r="B215" s="187" t="s">
        <v>1</v>
      </c>
      <c r="C215" s="197" t="s">
        <v>2</v>
      </c>
      <c r="D215" s="199" t="s">
        <v>3</v>
      </c>
      <c r="E215" s="200" t="s">
        <v>4</v>
      </c>
      <c r="F215" s="194" t="s">
        <v>5</v>
      </c>
      <c r="G215" s="195"/>
      <c r="H215" s="196"/>
      <c r="I215" s="194" t="s">
        <v>6</v>
      </c>
      <c r="J215" s="195"/>
      <c r="K215" s="195"/>
      <c r="L215" s="195"/>
      <c r="M215" s="196"/>
      <c r="N215" s="194" t="s">
        <v>7</v>
      </c>
      <c r="O215" s="195"/>
      <c r="P215" s="195"/>
      <c r="Q215" s="195"/>
      <c r="R215" s="195"/>
      <c r="S215" s="196"/>
    </row>
    <row r="216" spans="2:19" ht="25.5" x14ac:dyDescent="0.2">
      <c r="B216" s="192"/>
      <c r="C216" s="198"/>
      <c r="D216" s="189"/>
      <c r="E216" s="193"/>
      <c r="F216" s="70" t="s">
        <v>8</v>
      </c>
      <c r="G216" s="70" t="s">
        <v>9</v>
      </c>
      <c r="H216" s="70" t="s">
        <v>10</v>
      </c>
      <c r="I216" s="70" t="s">
        <v>11</v>
      </c>
      <c r="J216" s="70" t="s">
        <v>12</v>
      </c>
      <c r="K216" s="70" t="s">
        <v>13</v>
      </c>
      <c r="L216" s="70" t="s">
        <v>14</v>
      </c>
      <c r="M216" s="70" t="s">
        <v>15</v>
      </c>
      <c r="N216" s="70" t="s">
        <v>16</v>
      </c>
      <c r="O216" s="70" t="s">
        <v>17</v>
      </c>
      <c r="P216" s="70" t="s">
        <v>18</v>
      </c>
      <c r="Q216" s="70" t="s">
        <v>19</v>
      </c>
      <c r="R216" s="70" t="s">
        <v>20</v>
      </c>
      <c r="S216" s="70" t="s">
        <v>21</v>
      </c>
    </row>
    <row r="217" spans="2:19" ht="26.25" x14ac:dyDescent="0.2">
      <c r="B217" s="71"/>
      <c r="C217" s="105" t="s">
        <v>22</v>
      </c>
      <c r="D217" s="73"/>
      <c r="E217" s="76"/>
      <c r="F217" s="76"/>
      <c r="G217" s="76"/>
      <c r="H217" s="76"/>
      <c r="I217" s="76"/>
      <c r="J217" s="76"/>
      <c r="K217" s="76"/>
      <c r="L217" s="76"/>
      <c r="M217" s="76"/>
      <c r="N217" s="76"/>
      <c r="O217" s="76"/>
      <c r="P217" s="76"/>
      <c r="Q217" s="76"/>
      <c r="R217" s="76"/>
      <c r="S217" s="76"/>
    </row>
    <row r="218" spans="2:19" ht="52.5" x14ac:dyDescent="0.2">
      <c r="B218" s="71">
        <v>47</v>
      </c>
      <c r="C218" s="99" t="s">
        <v>28</v>
      </c>
      <c r="D218" s="73" t="s">
        <v>51</v>
      </c>
      <c r="E218" s="75">
        <v>124</v>
      </c>
      <c r="F218" s="75">
        <v>2.83</v>
      </c>
      <c r="G218" s="75">
        <v>2.86</v>
      </c>
      <c r="H218" s="75">
        <v>21.76</v>
      </c>
      <c r="I218" s="75">
        <v>0.112</v>
      </c>
      <c r="J218" s="75">
        <v>0.1</v>
      </c>
      <c r="K218" s="75">
        <v>10</v>
      </c>
      <c r="L218" s="75">
        <v>0.125</v>
      </c>
      <c r="M218" s="75">
        <v>1.425</v>
      </c>
      <c r="N218" s="75">
        <v>24</v>
      </c>
      <c r="O218" s="75">
        <v>78</v>
      </c>
      <c r="P218" s="75">
        <v>30.25</v>
      </c>
      <c r="Q218" s="75">
        <v>0.50800000000000001</v>
      </c>
      <c r="R218" s="75">
        <v>5.0000000000000001E-3</v>
      </c>
      <c r="S218" s="75">
        <v>1.25</v>
      </c>
    </row>
    <row r="219" spans="2:19" ht="26.25" x14ac:dyDescent="0.2">
      <c r="B219" s="84">
        <v>225</v>
      </c>
      <c r="C219" s="77" t="s">
        <v>31</v>
      </c>
      <c r="D219" s="106" t="s">
        <v>49</v>
      </c>
      <c r="E219" s="75">
        <v>287</v>
      </c>
      <c r="F219" s="75">
        <v>4.96</v>
      </c>
      <c r="G219" s="75">
        <v>7.26</v>
      </c>
      <c r="H219" s="75">
        <v>50.36</v>
      </c>
      <c r="I219" s="75">
        <v>2.8000000000000001E-2</v>
      </c>
      <c r="J219" s="75">
        <v>1.4999999999999999E-2</v>
      </c>
      <c r="K219" s="75">
        <v>0</v>
      </c>
      <c r="L219" s="75">
        <v>0</v>
      </c>
      <c r="M219" s="75">
        <v>0.32</v>
      </c>
      <c r="N219" s="75">
        <v>2.8980000000000001</v>
      </c>
      <c r="O219" s="75">
        <v>72.72</v>
      </c>
      <c r="P219" s="75">
        <v>22.806000000000001</v>
      </c>
      <c r="Q219" s="75">
        <v>1.24</v>
      </c>
      <c r="R219" s="75">
        <v>0</v>
      </c>
      <c r="S219" s="75">
        <v>0</v>
      </c>
    </row>
    <row r="220" spans="2:19" ht="52.5" x14ac:dyDescent="0.2">
      <c r="B220" s="149" t="s">
        <v>75</v>
      </c>
      <c r="C220" s="151" t="s">
        <v>83</v>
      </c>
      <c r="D220" s="73" t="s">
        <v>50</v>
      </c>
      <c r="E220" s="75">
        <v>188.6</v>
      </c>
      <c r="F220" s="75">
        <v>4.2</v>
      </c>
      <c r="G220" s="75">
        <v>11.7</v>
      </c>
      <c r="H220" s="75">
        <v>17</v>
      </c>
      <c r="I220" s="75">
        <v>0.12</v>
      </c>
      <c r="J220" s="75">
        <v>6.5000000000000002E-2</v>
      </c>
      <c r="K220" s="75">
        <v>5.7</v>
      </c>
      <c r="L220" s="75">
        <v>0.17</v>
      </c>
      <c r="M220" s="75">
        <v>0.83599999999999997</v>
      </c>
      <c r="N220" s="75">
        <v>25.75</v>
      </c>
      <c r="O220" s="75">
        <v>70.8</v>
      </c>
      <c r="P220" s="75">
        <v>24.59</v>
      </c>
      <c r="Q220" s="75">
        <v>1.2859</v>
      </c>
      <c r="R220" s="75">
        <v>3.0000000000000001E-3</v>
      </c>
      <c r="S220" s="75">
        <v>1.2450000000000001</v>
      </c>
    </row>
    <row r="221" spans="2:19" ht="78.75" x14ac:dyDescent="0.2">
      <c r="B221" s="71">
        <v>246</v>
      </c>
      <c r="C221" s="72" t="s">
        <v>52</v>
      </c>
      <c r="D221" s="73" t="s">
        <v>68</v>
      </c>
      <c r="E221" s="75">
        <v>100</v>
      </c>
      <c r="F221" s="75">
        <v>0.6</v>
      </c>
      <c r="G221" s="75">
        <v>9.1999999999999993</v>
      </c>
      <c r="H221" s="75">
        <v>3.9</v>
      </c>
      <c r="I221" s="75">
        <v>0.06</v>
      </c>
      <c r="J221" s="75">
        <v>0.03</v>
      </c>
      <c r="K221" s="75">
        <v>1.05</v>
      </c>
      <c r="L221" s="75">
        <v>0</v>
      </c>
      <c r="M221" s="75">
        <v>0.7</v>
      </c>
      <c r="N221" s="75">
        <v>14</v>
      </c>
      <c r="O221" s="75">
        <v>26</v>
      </c>
      <c r="P221" s="75">
        <v>20</v>
      </c>
      <c r="Q221" s="75">
        <v>0.72</v>
      </c>
      <c r="R221" s="75">
        <v>1E-3</v>
      </c>
      <c r="S221" s="75">
        <v>0.9</v>
      </c>
    </row>
    <row r="222" spans="2:19" ht="26.25" x14ac:dyDescent="0.2">
      <c r="B222" s="156">
        <v>289</v>
      </c>
      <c r="C222" s="151" t="s">
        <v>84</v>
      </c>
      <c r="D222" s="79" t="s">
        <v>49</v>
      </c>
      <c r="E222" s="75">
        <v>46.87</v>
      </c>
      <c r="F222" s="75">
        <v>0.68</v>
      </c>
      <c r="G222" s="75">
        <v>0</v>
      </c>
      <c r="H222" s="75">
        <v>21.01</v>
      </c>
      <c r="I222" s="75">
        <v>0</v>
      </c>
      <c r="J222" s="75">
        <v>0.1</v>
      </c>
      <c r="K222" s="75">
        <v>110</v>
      </c>
      <c r="L222" s="75">
        <v>0</v>
      </c>
      <c r="M222" s="75">
        <v>0.8</v>
      </c>
      <c r="N222" s="75">
        <v>14</v>
      </c>
      <c r="O222" s="75">
        <v>2</v>
      </c>
      <c r="P222" s="75">
        <v>4</v>
      </c>
      <c r="Q222" s="75">
        <v>0</v>
      </c>
      <c r="R222" s="75">
        <v>0</v>
      </c>
      <c r="S222" s="75">
        <v>0.6</v>
      </c>
    </row>
    <row r="223" spans="2:19" ht="26.25" x14ac:dyDescent="0.2">
      <c r="B223" s="149" t="s">
        <v>75</v>
      </c>
      <c r="C223" s="151" t="s">
        <v>82</v>
      </c>
      <c r="D223" s="73" t="s">
        <v>50</v>
      </c>
      <c r="E223" s="75">
        <v>47</v>
      </c>
      <c r="F223" s="75">
        <v>0.4</v>
      </c>
      <c r="G223" s="75">
        <v>0.3</v>
      </c>
      <c r="H223" s="75">
        <v>10.3</v>
      </c>
      <c r="I223" s="75">
        <v>0.02</v>
      </c>
      <c r="J223" s="75">
        <v>0.03</v>
      </c>
      <c r="K223" s="75">
        <v>5</v>
      </c>
      <c r="L223" s="75">
        <v>2E-3</v>
      </c>
      <c r="M223" s="75">
        <v>0.4</v>
      </c>
      <c r="N223" s="75">
        <v>19</v>
      </c>
      <c r="O223" s="75">
        <v>16</v>
      </c>
      <c r="P223" s="75">
        <v>12</v>
      </c>
      <c r="Q223" s="75">
        <v>0.19</v>
      </c>
      <c r="R223" s="75">
        <v>1</v>
      </c>
      <c r="S223" s="75">
        <v>2.2999999999999998</v>
      </c>
    </row>
    <row r="224" spans="2:19" ht="26.25" x14ac:dyDescent="0.2">
      <c r="B224" s="149" t="s">
        <v>75</v>
      </c>
      <c r="C224" s="77" t="s">
        <v>24</v>
      </c>
      <c r="D224" s="73" t="s">
        <v>53</v>
      </c>
      <c r="E224" s="75">
        <v>49</v>
      </c>
      <c r="F224" s="75">
        <v>1.62</v>
      </c>
      <c r="G224" s="75">
        <v>0.2</v>
      </c>
      <c r="H224" s="75">
        <v>9.76</v>
      </c>
      <c r="I224" s="75">
        <v>6.6000000000000003E-2</v>
      </c>
      <c r="J224" s="75">
        <v>3.5999999999999997E-2</v>
      </c>
      <c r="K224" s="75">
        <v>0</v>
      </c>
      <c r="L224" s="75">
        <v>0</v>
      </c>
      <c r="M224" s="75">
        <v>0</v>
      </c>
      <c r="N224" s="75">
        <v>12</v>
      </c>
      <c r="O224" s="75">
        <v>39</v>
      </c>
      <c r="P224" s="75">
        <v>8.4</v>
      </c>
      <c r="Q224" s="75">
        <v>1.1000000000000001</v>
      </c>
      <c r="R224" s="75">
        <v>0</v>
      </c>
      <c r="S224" s="75">
        <v>0.66</v>
      </c>
    </row>
    <row r="225" spans="2:19" ht="26.25" x14ac:dyDescent="0.2">
      <c r="B225" s="149" t="s">
        <v>75</v>
      </c>
      <c r="C225" s="85" t="s">
        <v>72</v>
      </c>
      <c r="D225" s="86" t="s">
        <v>70</v>
      </c>
      <c r="E225" s="75">
        <v>75</v>
      </c>
      <c r="F225" s="75">
        <v>3.9</v>
      </c>
      <c r="G225" s="75">
        <v>0.9</v>
      </c>
      <c r="H225" s="75">
        <v>12</v>
      </c>
      <c r="I225" s="75">
        <v>5.3999999999999999E-2</v>
      </c>
      <c r="J225" s="75">
        <v>1.7999999999999999E-2</v>
      </c>
      <c r="K225" s="75">
        <v>0</v>
      </c>
      <c r="L225" s="75">
        <v>0</v>
      </c>
      <c r="M225" s="75">
        <v>0.27</v>
      </c>
      <c r="N225" s="75">
        <v>10.5</v>
      </c>
      <c r="O225" s="75">
        <v>47.4</v>
      </c>
      <c r="P225" s="75">
        <v>5.0999999999999996</v>
      </c>
      <c r="Q225" s="75">
        <v>0.36</v>
      </c>
      <c r="R225" s="75">
        <v>0</v>
      </c>
      <c r="S225" s="75">
        <v>1.17</v>
      </c>
    </row>
    <row r="226" spans="2:19" ht="26.25" x14ac:dyDescent="0.2">
      <c r="B226" s="76"/>
      <c r="C226" s="107" t="s">
        <v>29</v>
      </c>
      <c r="D226" s="145">
        <v>1010</v>
      </c>
      <c r="E226" s="81">
        <f>SUM(E218:E225)</f>
        <v>917.47</v>
      </c>
      <c r="F226" s="81">
        <f t="shared" ref="F226:S226" si="101">SUM(F218:F225)</f>
        <v>19.189999999999998</v>
      </c>
      <c r="G226" s="81">
        <f t="shared" si="101"/>
        <v>32.42</v>
      </c>
      <c r="H226" s="81">
        <f t="shared" si="101"/>
        <v>146.09</v>
      </c>
      <c r="I226" s="81">
        <f t="shared" si="101"/>
        <v>0.46</v>
      </c>
      <c r="J226" s="81">
        <f t="shared" si="101"/>
        <v>0.39399999999999996</v>
      </c>
      <c r="K226" s="81">
        <f t="shared" si="101"/>
        <v>131.75</v>
      </c>
      <c r="L226" s="81">
        <f t="shared" si="101"/>
        <v>0.29700000000000004</v>
      </c>
      <c r="M226" s="81">
        <f t="shared" si="101"/>
        <v>4.7509999999999994</v>
      </c>
      <c r="N226" s="81">
        <f t="shared" si="101"/>
        <v>122.148</v>
      </c>
      <c r="O226" s="81">
        <f t="shared" si="101"/>
        <v>351.91999999999996</v>
      </c>
      <c r="P226" s="81">
        <f t="shared" si="101"/>
        <v>127.146</v>
      </c>
      <c r="Q226" s="81">
        <f t="shared" si="101"/>
        <v>5.4039000000000001</v>
      </c>
      <c r="R226" s="81">
        <f t="shared" si="101"/>
        <v>1.0089999999999999</v>
      </c>
      <c r="S226" s="81">
        <f t="shared" si="101"/>
        <v>8.125</v>
      </c>
    </row>
    <row r="227" spans="2:19" ht="26.25" x14ac:dyDescent="0.4">
      <c r="B227" s="108"/>
      <c r="C227" s="108"/>
      <c r="D227" s="109"/>
      <c r="E227" s="110"/>
      <c r="F227" s="110"/>
      <c r="G227" s="110"/>
      <c r="H227" s="110"/>
      <c r="I227" s="110"/>
      <c r="J227" s="110"/>
      <c r="K227" s="110"/>
      <c r="L227" s="110"/>
      <c r="M227" s="110"/>
      <c r="N227" s="110"/>
      <c r="O227" s="110"/>
      <c r="P227" s="110"/>
      <c r="Q227" s="110"/>
      <c r="R227" s="110"/>
      <c r="S227" s="110"/>
    </row>
    <row r="228" spans="2:19" ht="26.25" x14ac:dyDescent="0.4">
      <c r="B228" s="111"/>
      <c r="C228" s="111" t="s">
        <v>32</v>
      </c>
      <c r="D228" s="112"/>
      <c r="E228" s="113"/>
      <c r="F228" s="113"/>
      <c r="G228" s="113"/>
      <c r="H228" s="113"/>
      <c r="I228" s="113"/>
      <c r="J228" s="113"/>
      <c r="K228" s="113"/>
      <c r="L228" s="113"/>
      <c r="M228" s="113"/>
      <c r="N228" s="113"/>
      <c r="O228" s="113"/>
      <c r="P228" s="113"/>
      <c r="Q228" s="113"/>
      <c r="R228" s="113"/>
      <c r="S228" s="113"/>
    </row>
    <row r="229" spans="2:19" ht="26.25" x14ac:dyDescent="0.4">
      <c r="B229" s="114"/>
      <c r="C229" s="115"/>
      <c r="D229" s="112"/>
      <c r="E229" s="113"/>
      <c r="F229" s="113"/>
      <c r="G229" s="113"/>
      <c r="H229" s="113"/>
      <c r="I229" s="113"/>
      <c r="J229" s="113"/>
      <c r="K229" s="113"/>
      <c r="L229" s="113"/>
      <c r="M229" s="113"/>
      <c r="N229" s="113"/>
      <c r="O229" s="113"/>
      <c r="P229" s="116"/>
      <c r="Q229" s="116"/>
      <c r="R229" s="116"/>
      <c r="S229" s="117"/>
    </row>
    <row r="230" spans="2:19" ht="25.5" x14ac:dyDescent="0.2">
      <c r="B230" s="192" t="s">
        <v>1</v>
      </c>
      <c r="C230" s="192" t="s">
        <v>2</v>
      </c>
      <c r="D230" s="188" t="s">
        <v>3</v>
      </c>
      <c r="E230" s="190" t="s">
        <v>4</v>
      </c>
      <c r="F230" s="183" t="s">
        <v>5</v>
      </c>
      <c r="G230" s="184"/>
      <c r="H230" s="185"/>
      <c r="I230" s="183" t="s">
        <v>6</v>
      </c>
      <c r="J230" s="184"/>
      <c r="K230" s="184"/>
      <c r="L230" s="184"/>
      <c r="M230" s="185"/>
      <c r="N230" s="183" t="s">
        <v>7</v>
      </c>
      <c r="O230" s="184"/>
      <c r="P230" s="184"/>
      <c r="Q230" s="184"/>
      <c r="R230" s="184"/>
      <c r="S230" s="185"/>
    </row>
    <row r="231" spans="2:19" ht="25.5" x14ac:dyDescent="0.2">
      <c r="B231" s="192"/>
      <c r="C231" s="192"/>
      <c r="D231" s="189"/>
      <c r="E231" s="193"/>
      <c r="F231" s="70" t="s">
        <v>8</v>
      </c>
      <c r="G231" s="70" t="s">
        <v>9</v>
      </c>
      <c r="H231" s="70" t="s">
        <v>10</v>
      </c>
      <c r="I231" s="70" t="s">
        <v>11</v>
      </c>
      <c r="J231" s="70" t="s">
        <v>12</v>
      </c>
      <c r="K231" s="70" t="s">
        <v>13</v>
      </c>
      <c r="L231" s="70" t="s">
        <v>14</v>
      </c>
      <c r="M231" s="70" t="s">
        <v>15</v>
      </c>
      <c r="N231" s="70" t="s">
        <v>16</v>
      </c>
      <c r="O231" s="70" t="s">
        <v>17</v>
      </c>
      <c r="P231" s="70" t="s">
        <v>18</v>
      </c>
      <c r="Q231" s="70" t="s">
        <v>19</v>
      </c>
      <c r="R231" s="70" t="s">
        <v>20</v>
      </c>
      <c r="S231" s="70" t="s">
        <v>21</v>
      </c>
    </row>
    <row r="232" spans="2:19" ht="26.25" x14ac:dyDescent="0.2">
      <c r="B232" s="71"/>
      <c r="C232" s="162" t="s">
        <v>22</v>
      </c>
      <c r="D232" s="73"/>
      <c r="E232" s="76"/>
      <c r="F232" s="76"/>
      <c r="G232" s="76"/>
      <c r="H232" s="76"/>
      <c r="I232" s="76"/>
      <c r="J232" s="76"/>
      <c r="K232" s="76"/>
      <c r="L232" s="76"/>
      <c r="M232" s="76"/>
      <c r="N232" s="76"/>
      <c r="O232" s="76"/>
      <c r="P232" s="76"/>
      <c r="Q232" s="76"/>
      <c r="R232" s="76"/>
      <c r="S232" s="76"/>
    </row>
    <row r="233" spans="2:19" ht="26.25" x14ac:dyDescent="0.2">
      <c r="B233" s="156">
        <v>42</v>
      </c>
      <c r="C233" s="151" t="s">
        <v>85</v>
      </c>
      <c r="D233" s="73" t="s">
        <v>51</v>
      </c>
      <c r="E233" s="75">
        <v>149</v>
      </c>
      <c r="F233" s="75">
        <v>5.03</v>
      </c>
      <c r="G233" s="75">
        <v>11.3</v>
      </c>
      <c r="H233" s="75">
        <v>32.380000000000003</v>
      </c>
      <c r="I233" s="75">
        <v>0.05</v>
      </c>
      <c r="J233" s="75">
        <v>0.04</v>
      </c>
      <c r="K233" s="75">
        <v>5.0999999999999996</v>
      </c>
      <c r="L233" s="75">
        <v>0.4</v>
      </c>
      <c r="M233" s="75">
        <v>0.6</v>
      </c>
      <c r="N233" s="75">
        <v>11</v>
      </c>
      <c r="O233" s="75">
        <v>15.4</v>
      </c>
      <c r="P233" s="75">
        <v>13.7</v>
      </c>
      <c r="Q233" s="75">
        <v>0.188</v>
      </c>
      <c r="R233" s="75">
        <v>2E-3</v>
      </c>
      <c r="S233" s="75">
        <v>0.5</v>
      </c>
    </row>
    <row r="234" spans="2:19" ht="26.25" x14ac:dyDescent="0.2">
      <c r="B234" s="84">
        <v>241</v>
      </c>
      <c r="C234" s="99" t="s">
        <v>39</v>
      </c>
      <c r="D234" s="73" t="s">
        <v>49</v>
      </c>
      <c r="E234" s="74">
        <v>214</v>
      </c>
      <c r="F234" s="74">
        <v>4.2699999999999996</v>
      </c>
      <c r="G234" s="74">
        <v>8.08</v>
      </c>
      <c r="H234" s="74">
        <v>31.07</v>
      </c>
      <c r="I234" s="74">
        <v>0.17</v>
      </c>
      <c r="J234" s="74">
        <v>0.1</v>
      </c>
      <c r="K234" s="74">
        <v>21.36</v>
      </c>
      <c r="L234" s="74">
        <v>0</v>
      </c>
      <c r="M234" s="74">
        <v>0.3</v>
      </c>
      <c r="N234" s="74">
        <v>49.988</v>
      </c>
      <c r="O234" s="74">
        <v>104.43</v>
      </c>
      <c r="P234" s="74">
        <v>12.88</v>
      </c>
      <c r="Q234" s="74">
        <v>0</v>
      </c>
      <c r="R234" s="74">
        <v>0</v>
      </c>
      <c r="S234" s="74">
        <v>1.23</v>
      </c>
    </row>
    <row r="235" spans="2:19" ht="26.25" x14ac:dyDescent="0.2">
      <c r="B235" s="149" t="s">
        <v>75</v>
      </c>
      <c r="C235" s="151" t="s">
        <v>77</v>
      </c>
      <c r="D235" s="73" t="s">
        <v>50</v>
      </c>
      <c r="E235" s="75">
        <v>158.80000000000001</v>
      </c>
      <c r="F235" s="75">
        <v>9.8000000000000007</v>
      </c>
      <c r="G235" s="75">
        <v>9</v>
      </c>
      <c r="H235" s="75">
        <v>10.1</v>
      </c>
      <c r="I235" s="75">
        <v>0.05</v>
      </c>
      <c r="J235" s="75">
        <v>0.1</v>
      </c>
      <c r="K235" s="75">
        <v>7.6</v>
      </c>
      <c r="L235" s="75">
        <v>0.1</v>
      </c>
      <c r="M235" s="75">
        <v>0.6</v>
      </c>
      <c r="N235" s="75">
        <v>27.8</v>
      </c>
      <c r="O235" s="75">
        <v>117.1</v>
      </c>
      <c r="P235" s="75">
        <v>19.7</v>
      </c>
      <c r="Q235" s="75">
        <v>1.5949</v>
      </c>
      <c r="R235" s="75">
        <v>4.0000000000000001E-3</v>
      </c>
      <c r="S235" s="75">
        <v>1.6</v>
      </c>
    </row>
    <row r="236" spans="2:19" ht="52.5" x14ac:dyDescent="0.2">
      <c r="B236" s="149" t="s">
        <v>75</v>
      </c>
      <c r="C236" s="77" t="s">
        <v>57</v>
      </c>
      <c r="D236" s="86" t="s">
        <v>50</v>
      </c>
      <c r="E236" s="75">
        <v>58</v>
      </c>
      <c r="F236" s="75">
        <v>3.01</v>
      </c>
      <c r="G236" s="75">
        <v>0.48</v>
      </c>
      <c r="H236" s="75">
        <v>7.3</v>
      </c>
      <c r="I236" s="75">
        <v>0.06</v>
      </c>
      <c r="J236" s="75">
        <v>0.06</v>
      </c>
      <c r="K236" s="75">
        <v>1.02</v>
      </c>
      <c r="L236" s="75">
        <v>0.02</v>
      </c>
      <c r="M236" s="75">
        <v>0.8</v>
      </c>
      <c r="N236" s="75">
        <v>11.73</v>
      </c>
      <c r="O236" s="75">
        <v>46</v>
      </c>
      <c r="P236" s="75">
        <v>14.48</v>
      </c>
      <c r="Q236" s="75">
        <v>1.4</v>
      </c>
      <c r="R236" s="75">
        <v>5.0000000000000001E-3</v>
      </c>
      <c r="S236" s="75">
        <v>0.54</v>
      </c>
    </row>
    <row r="237" spans="2:19" ht="26.25" x14ac:dyDescent="0.2">
      <c r="B237" s="84">
        <v>295</v>
      </c>
      <c r="C237" s="151" t="s">
        <v>37</v>
      </c>
      <c r="D237" s="73" t="s">
        <v>49</v>
      </c>
      <c r="E237" s="75">
        <v>67</v>
      </c>
      <c r="F237" s="75">
        <v>1.05</v>
      </c>
      <c r="G237" s="75">
        <v>1.2</v>
      </c>
      <c r="H237" s="75">
        <v>13.04</v>
      </c>
      <c r="I237" s="75">
        <v>0.04</v>
      </c>
      <c r="J237" s="75">
        <v>0.03</v>
      </c>
      <c r="K237" s="75">
        <v>1.33</v>
      </c>
      <c r="L237" s="75">
        <v>0</v>
      </c>
      <c r="M237" s="75">
        <v>0.1</v>
      </c>
      <c r="N237" s="75">
        <v>126.6</v>
      </c>
      <c r="O237" s="75">
        <v>92.8</v>
      </c>
      <c r="P237" s="75">
        <v>15.4</v>
      </c>
      <c r="Q237" s="75">
        <v>2.0299999999999998</v>
      </c>
      <c r="R237" s="75">
        <v>0</v>
      </c>
      <c r="S237" s="75">
        <v>0.41</v>
      </c>
    </row>
    <row r="238" spans="2:19" ht="26.25" x14ac:dyDescent="0.2">
      <c r="B238" s="149" t="s">
        <v>75</v>
      </c>
      <c r="C238" s="151" t="s">
        <v>81</v>
      </c>
      <c r="D238" s="166" t="s">
        <v>80</v>
      </c>
      <c r="E238" s="75">
        <v>83.1</v>
      </c>
      <c r="F238" s="75">
        <v>1.5</v>
      </c>
      <c r="G238" s="75">
        <v>5.2</v>
      </c>
      <c r="H238" s="75">
        <v>7.6</v>
      </c>
      <c r="I238" s="75">
        <v>1.2E-2</v>
      </c>
      <c r="J238" s="75">
        <v>6.8000000000000005E-2</v>
      </c>
      <c r="K238" s="75">
        <v>0</v>
      </c>
      <c r="L238" s="75">
        <v>3.3</v>
      </c>
      <c r="M238" s="75">
        <v>0.12</v>
      </c>
      <c r="N238" s="75">
        <v>52.8</v>
      </c>
      <c r="O238" s="75">
        <v>46.3</v>
      </c>
      <c r="P238" s="75">
        <v>10.02</v>
      </c>
      <c r="Q238" s="75">
        <v>0</v>
      </c>
      <c r="R238" s="75">
        <v>0.83</v>
      </c>
      <c r="S238" s="75">
        <v>0.22500000000000001</v>
      </c>
    </row>
    <row r="239" spans="2:19" ht="26.25" x14ac:dyDescent="0.2">
      <c r="B239" s="149" t="s">
        <v>75</v>
      </c>
      <c r="C239" s="77" t="s">
        <v>24</v>
      </c>
      <c r="D239" s="73" t="s">
        <v>53</v>
      </c>
      <c r="E239" s="75">
        <v>49</v>
      </c>
      <c r="F239" s="75">
        <v>1.62</v>
      </c>
      <c r="G239" s="75">
        <v>0.2</v>
      </c>
      <c r="H239" s="75">
        <v>9.76</v>
      </c>
      <c r="I239" s="75">
        <v>6.6000000000000003E-2</v>
      </c>
      <c r="J239" s="75">
        <v>3.5999999999999997E-2</v>
      </c>
      <c r="K239" s="75">
        <v>0</v>
      </c>
      <c r="L239" s="75">
        <v>0</v>
      </c>
      <c r="M239" s="75">
        <v>0</v>
      </c>
      <c r="N239" s="75">
        <v>12</v>
      </c>
      <c r="O239" s="75">
        <v>39</v>
      </c>
      <c r="P239" s="75">
        <v>8.4</v>
      </c>
      <c r="Q239" s="75">
        <v>1.1000000000000001</v>
      </c>
      <c r="R239" s="75">
        <v>0</v>
      </c>
      <c r="S239" s="75">
        <v>0.66</v>
      </c>
    </row>
    <row r="240" spans="2:19" ht="26.25" x14ac:dyDescent="0.2">
      <c r="B240" s="149" t="s">
        <v>75</v>
      </c>
      <c r="C240" s="85" t="s">
        <v>72</v>
      </c>
      <c r="D240" s="86" t="s">
        <v>70</v>
      </c>
      <c r="E240" s="75">
        <v>75</v>
      </c>
      <c r="F240" s="75">
        <v>3.9</v>
      </c>
      <c r="G240" s="75">
        <v>0.9</v>
      </c>
      <c r="H240" s="75">
        <v>12</v>
      </c>
      <c r="I240" s="75">
        <v>5.3999999999999999E-2</v>
      </c>
      <c r="J240" s="75">
        <v>1.7999999999999999E-2</v>
      </c>
      <c r="K240" s="75">
        <v>0</v>
      </c>
      <c r="L240" s="75">
        <v>0</v>
      </c>
      <c r="M240" s="75">
        <v>0.27</v>
      </c>
      <c r="N240" s="75">
        <v>10.5</v>
      </c>
      <c r="O240" s="75">
        <v>47.4</v>
      </c>
      <c r="P240" s="75">
        <v>5.0999999999999996</v>
      </c>
      <c r="Q240" s="75">
        <v>0.36</v>
      </c>
      <c r="R240" s="75">
        <v>0</v>
      </c>
      <c r="S240" s="75">
        <v>1.17</v>
      </c>
    </row>
    <row r="241" spans="2:19" ht="26.25" x14ac:dyDescent="0.2">
      <c r="B241" s="118"/>
      <c r="C241" s="80" t="s">
        <v>29</v>
      </c>
      <c r="D241" s="145">
        <v>925</v>
      </c>
      <c r="E241" s="81">
        <f>SUM(E233:E240)</f>
        <v>853.9</v>
      </c>
      <c r="F241" s="81">
        <f t="shared" ref="F241:S241" si="102">SUM(F233:F240)</f>
        <v>30.18</v>
      </c>
      <c r="G241" s="81">
        <f t="shared" si="102"/>
        <v>36.360000000000007</v>
      </c>
      <c r="H241" s="81">
        <f t="shared" si="102"/>
        <v>123.24999999999999</v>
      </c>
      <c r="I241" s="81">
        <f t="shared" si="102"/>
        <v>0.502</v>
      </c>
      <c r="J241" s="81">
        <f t="shared" si="102"/>
        <v>0.45200000000000007</v>
      </c>
      <c r="K241" s="81">
        <f t="shared" si="102"/>
        <v>36.410000000000004</v>
      </c>
      <c r="L241" s="81">
        <f t="shared" si="102"/>
        <v>3.82</v>
      </c>
      <c r="M241" s="81">
        <f t="shared" si="102"/>
        <v>2.79</v>
      </c>
      <c r="N241" s="81">
        <f t="shared" si="102"/>
        <v>302.41800000000001</v>
      </c>
      <c r="O241" s="81">
        <f t="shared" si="102"/>
        <v>508.43</v>
      </c>
      <c r="P241" s="81">
        <f t="shared" si="102"/>
        <v>99.68</v>
      </c>
      <c r="Q241" s="81">
        <f t="shared" si="102"/>
        <v>6.6728999999999994</v>
      </c>
      <c r="R241" s="81">
        <f t="shared" si="102"/>
        <v>0.84099999999999997</v>
      </c>
      <c r="S241" s="81">
        <f t="shared" si="102"/>
        <v>6.335</v>
      </c>
    </row>
    <row r="242" spans="2:19" ht="26.25" x14ac:dyDescent="0.4">
      <c r="B242" s="159"/>
      <c r="C242" s="88"/>
      <c r="D242" s="119"/>
      <c r="E242" s="90"/>
      <c r="F242" s="90"/>
      <c r="G242" s="90"/>
      <c r="H242" s="90"/>
      <c r="I242" s="90"/>
      <c r="J242" s="90"/>
      <c r="K242" s="90"/>
      <c r="L242" s="90"/>
      <c r="M242" s="90"/>
      <c r="N242" s="90"/>
      <c r="O242" s="90"/>
      <c r="P242" s="90"/>
      <c r="Q242" s="90"/>
      <c r="R242" s="90"/>
      <c r="S242" s="90"/>
    </row>
    <row r="243" spans="2:19" ht="26.25" x14ac:dyDescent="0.4">
      <c r="B243" s="120"/>
      <c r="C243" s="111" t="s">
        <v>33</v>
      </c>
      <c r="D243" s="121"/>
      <c r="E243" s="113"/>
      <c r="F243" s="113"/>
      <c r="G243" s="113"/>
      <c r="H243" s="113"/>
      <c r="I243" s="113"/>
      <c r="J243" s="113"/>
      <c r="K243" s="113"/>
      <c r="L243" s="113"/>
      <c r="M243" s="113"/>
      <c r="N243" s="113"/>
      <c r="O243" s="113"/>
      <c r="P243" s="113"/>
      <c r="Q243" s="113"/>
      <c r="R243" s="113"/>
      <c r="S243" s="113"/>
    </row>
    <row r="244" spans="2:19" ht="26.25" x14ac:dyDescent="0.4">
      <c r="B244" s="122"/>
      <c r="C244" s="115"/>
      <c r="D244" s="121"/>
      <c r="E244" s="113"/>
      <c r="F244" s="113"/>
      <c r="G244" s="113"/>
      <c r="H244" s="113"/>
      <c r="I244" s="113"/>
      <c r="J244" s="113"/>
      <c r="K244" s="113"/>
      <c r="L244" s="113"/>
      <c r="M244" s="113"/>
      <c r="N244" s="113"/>
      <c r="O244" s="113"/>
      <c r="P244" s="116"/>
      <c r="Q244" s="116"/>
      <c r="R244" s="116"/>
      <c r="S244" s="117"/>
    </row>
    <row r="245" spans="2:19" ht="25.5" x14ac:dyDescent="0.2">
      <c r="B245" s="192" t="s">
        <v>1</v>
      </c>
      <c r="C245" s="192" t="s">
        <v>2</v>
      </c>
      <c r="D245" s="188" t="s">
        <v>3</v>
      </c>
      <c r="E245" s="190" t="s">
        <v>4</v>
      </c>
      <c r="F245" s="183" t="s">
        <v>5</v>
      </c>
      <c r="G245" s="184"/>
      <c r="H245" s="185"/>
      <c r="I245" s="183" t="s">
        <v>6</v>
      </c>
      <c r="J245" s="184"/>
      <c r="K245" s="184"/>
      <c r="L245" s="184"/>
      <c r="M245" s="185"/>
      <c r="N245" s="183" t="s">
        <v>7</v>
      </c>
      <c r="O245" s="184"/>
      <c r="P245" s="184"/>
      <c r="Q245" s="184"/>
      <c r="R245" s="184"/>
      <c r="S245" s="185"/>
    </row>
    <row r="246" spans="2:19" ht="25.5" x14ac:dyDescent="0.2">
      <c r="B246" s="192"/>
      <c r="C246" s="192"/>
      <c r="D246" s="189"/>
      <c r="E246" s="193"/>
      <c r="F246" s="70" t="s">
        <v>8</v>
      </c>
      <c r="G246" s="70" t="s">
        <v>9</v>
      </c>
      <c r="H246" s="70" t="s">
        <v>10</v>
      </c>
      <c r="I246" s="70" t="s">
        <v>11</v>
      </c>
      <c r="J246" s="70" t="s">
        <v>12</v>
      </c>
      <c r="K246" s="70" t="s">
        <v>13</v>
      </c>
      <c r="L246" s="70" t="s">
        <v>14</v>
      </c>
      <c r="M246" s="70" t="s">
        <v>15</v>
      </c>
      <c r="N246" s="70" t="s">
        <v>16</v>
      </c>
      <c r="O246" s="70" t="s">
        <v>17</v>
      </c>
      <c r="P246" s="70" t="s">
        <v>18</v>
      </c>
      <c r="Q246" s="70" t="s">
        <v>19</v>
      </c>
      <c r="R246" s="70" t="s">
        <v>20</v>
      </c>
      <c r="S246" s="70" t="s">
        <v>21</v>
      </c>
    </row>
    <row r="247" spans="2:19" ht="26.25" x14ac:dyDescent="0.2">
      <c r="B247" s="84"/>
      <c r="C247" s="162" t="s">
        <v>22</v>
      </c>
      <c r="D247" s="73"/>
      <c r="E247" s="76"/>
      <c r="F247" s="76"/>
      <c r="G247" s="76"/>
      <c r="H247" s="76"/>
      <c r="I247" s="76"/>
      <c r="J247" s="76"/>
      <c r="K247" s="76"/>
      <c r="L247" s="76"/>
      <c r="M247" s="76"/>
      <c r="N247" s="76" t="s">
        <v>26</v>
      </c>
      <c r="O247" s="76"/>
      <c r="P247" s="76"/>
      <c r="Q247" s="76"/>
      <c r="R247" s="76"/>
      <c r="S247" s="76"/>
    </row>
    <row r="248" spans="2:19" ht="52.5" x14ac:dyDescent="0.2">
      <c r="B248" s="84">
        <v>71</v>
      </c>
      <c r="C248" s="77" t="s">
        <v>44</v>
      </c>
      <c r="D248" s="73" t="s">
        <v>51</v>
      </c>
      <c r="E248" s="75">
        <v>171</v>
      </c>
      <c r="F248" s="75">
        <v>6.22</v>
      </c>
      <c r="G248" s="75">
        <v>8.2100000000000009</v>
      </c>
      <c r="H248" s="75">
        <v>18.39</v>
      </c>
      <c r="I248" s="75">
        <v>0.1</v>
      </c>
      <c r="J248" s="75">
        <v>0.05</v>
      </c>
      <c r="K248" s="75">
        <v>3.11</v>
      </c>
      <c r="L248" s="75">
        <v>1.4999999999999999E-2</v>
      </c>
      <c r="M248" s="75">
        <v>0.875</v>
      </c>
      <c r="N248" s="75">
        <v>45.3</v>
      </c>
      <c r="O248" s="75">
        <v>176.53</v>
      </c>
      <c r="P248" s="75">
        <v>37.35</v>
      </c>
      <c r="Q248" s="75">
        <v>0.05</v>
      </c>
      <c r="R248" s="75">
        <v>2E-3</v>
      </c>
      <c r="S248" s="75">
        <v>0.92</v>
      </c>
    </row>
    <row r="249" spans="2:19" ht="26.25" x14ac:dyDescent="0.2">
      <c r="B249" s="84">
        <v>219</v>
      </c>
      <c r="C249" s="77" t="s">
        <v>36</v>
      </c>
      <c r="D249" s="73" t="s">
        <v>49</v>
      </c>
      <c r="E249" s="75">
        <v>352</v>
      </c>
      <c r="F249" s="75">
        <v>11.64</v>
      </c>
      <c r="G249" s="75">
        <v>7.24</v>
      </c>
      <c r="H249" s="75">
        <v>60</v>
      </c>
      <c r="I249" s="75">
        <v>0.13800000000000001</v>
      </c>
      <c r="J249" s="75">
        <v>0.06</v>
      </c>
      <c r="K249" s="75">
        <v>0</v>
      </c>
      <c r="L249" s="75">
        <v>0</v>
      </c>
      <c r="M249" s="75">
        <v>0.40799999999999997</v>
      </c>
      <c r="N249" s="75">
        <v>10.130000000000001</v>
      </c>
      <c r="O249" s="75">
        <v>130.63999999999999</v>
      </c>
      <c r="P249" s="75">
        <v>76.400000000000006</v>
      </c>
      <c r="Q249" s="75">
        <v>0.31</v>
      </c>
      <c r="R249" s="75">
        <v>2E-3</v>
      </c>
      <c r="S249" s="75">
        <v>0.08</v>
      </c>
    </row>
    <row r="250" spans="2:19" ht="52.5" x14ac:dyDescent="0.2">
      <c r="B250" s="149" t="s">
        <v>75</v>
      </c>
      <c r="C250" s="151" t="s">
        <v>86</v>
      </c>
      <c r="D250" s="73" t="s">
        <v>50</v>
      </c>
      <c r="E250" s="75">
        <v>123.6</v>
      </c>
      <c r="F250" s="75">
        <v>7.9</v>
      </c>
      <c r="G250" s="75">
        <v>6.4</v>
      </c>
      <c r="H250" s="75">
        <v>8</v>
      </c>
      <c r="I250" s="75">
        <v>0.156</v>
      </c>
      <c r="J250" s="75">
        <v>6.8000000000000005E-2</v>
      </c>
      <c r="K250" s="75">
        <v>1.1299999999999999</v>
      </c>
      <c r="L250" s="75">
        <v>3.2000000000000001E-2</v>
      </c>
      <c r="M250" s="75">
        <v>0.22800000000000001</v>
      </c>
      <c r="N250" s="75">
        <v>21.36</v>
      </c>
      <c r="O250" s="75">
        <v>85.3</v>
      </c>
      <c r="P250" s="75">
        <v>14.65</v>
      </c>
      <c r="Q250" s="75">
        <v>1.5880000000000001</v>
      </c>
      <c r="R250" s="75">
        <v>1E-3</v>
      </c>
      <c r="S250" s="75">
        <v>1.276</v>
      </c>
    </row>
    <row r="251" spans="2:19" ht="78.75" x14ac:dyDescent="0.2">
      <c r="B251" s="71">
        <v>246</v>
      </c>
      <c r="C251" s="72" t="s">
        <v>52</v>
      </c>
      <c r="D251" s="73" t="s">
        <v>68</v>
      </c>
      <c r="E251" s="75">
        <v>100</v>
      </c>
      <c r="F251" s="75">
        <v>0.6</v>
      </c>
      <c r="G251" s="75">
        <v>9.1999999999999993</v>
      </c>
      <c r="H251" s="75">
        <v>3.9</v>
      </c>
      <c r="I251" s="75">
        <v>0.06</v>
      </c>
      <c r="J251" s="75">
        <v>0.03</v>
      </c>
      <c r="K251" s="75">
        <v>1.05</v>
      </c>
      <c r="L251" s="75">
        <v>0</v>
      </c>
      <c r="M251" s="75">
        <v>0.7</v>
      </c>
      <c r="N251" s="75">
        <v>14</v>
      </c>
      <c r="O251" s="75">
        <v>26</v>
      </c>
      <c r="P251" s="75">
        <v>20</v>
      </c>
      <c r="Q251" s="75">
        <v>0.72</v>
      </c>
      <c r="R251" s="75">
        <v>0</v>
      </c>
      <c r="S251" s="75">
        <v>0.9</v>
      </c>
    </row>
    <row r="252" spans="2:19" ht="52.5" x14ac:dyDescent="0.2">
      <c r="B252" s="84">
        <v>283</v>
      </c>
      <c r="C252" s="85" t="s">
        <v>23</v>
      </c>
      <c r="D252" s="73" t="s">
        <v>49</v>
      </c>
      <c r="E252" s="75">
        <v>114</v>
      </c>
      <c r="F252" s="75">
        <v>0.56000000000000005</v>
      </c>
      <c r="G252" s="75">
        <v>0</v>
      </c>
      <c r="H252" s="75">
        <v>27.98</v>
      </c>
      <c r="I252" s="75">
        <v>1.6E-2</v>
      </c>
      <c r="J252" s="75">
        <v>0.01</v>
      </c>
      <c r="K252" s="75">
        <v>0.72599999999999998</v>
      </c>
      <c r="L252" s="75">
        <v>0</v>
      </c>
      <c r="M252" s="75">
        <v>0</v>
      </c>
      <c r="N252" s="75">
        <v>32.479999999999997</v>
      </c>
      <c r="O252" s="75">
        <v>23.44</v>
      </c>
      <c r="P252" s="75">
        <v>7.46</v>
      </c>
      <c r="Q252" s="75">
        <v>0.02</v>
      </c>
      <c r="R252" s="75">
        <v>0</v>
      </c>
      <c r="S252" s="75">
        <v>0.69799999999999995</v>
      </c>
    </row>
    <row r="253" spans="2:19" ht="26.25" x14ac:dyDescent="0.2">
      <c r="B253" s="149" t="s">
        <v>75</v>
      </c>
      <c r="C253" s="77" t="s">
        <v>24</v>
      </c>
      <c r="D253" s="73" t="s">
        <v>53</v>
      </c>
      <c r="E253" s="75">
        <v>49</v>
      </c>
      <c r="F253" s="75">
        <v>1.62</v>
      </c>
      <c r="G253" s="75">
        <v>0.2</v>
      </c>
      <c r="H253" s="75">
        <v>9.76</v>
      </c>
      <c r="I253" s="75">
        <v>6.6000000000000003E-2</v>
      </c>
      <c r="J253" s="75">
        <v>3.5999999999999997E-2</v>
      </c>
      <c r="K253" s="75">
        <v>0</v>
      </c>
      <c r="L253" s="75">
        <v>0</v>
      </c>
      <c r="M253" s="75">
        <v>0</v>
      </c>
      <c r="N253" s="75">
        <v>12</v>
      </c>
      <c r="O253" s="75">
        <v>39</v>
      </c>
      <c r="P253" s="75">
        <v>8.4</v>
      </c>
      <c r="Q253" s="75">
        <v>1.1000000000000001</v>
      </c>
      <c r="R253" s="75">
        <v>0</v>
      </c>
      <c r="S253" s="75">
        <v>0.66</v>
      </c>
    </row>
    <row r="254" spans="2:19" ht="26.25" x14ac:dyDescent="0.2">
      <c r="B254" s="149" t="s">
        <v>75</v>
      </c>
      <c r="C254" s="85" t="s">
        <v>72</v>
      </c>
      <c r="D254" s="86" t="s">
        <v>70</v>
      </c>
      <c r="E254" s="75">
        <v>75</v>
      </c>
      <c r="F254" s="75">
        <v>3.9</v>
      </c>
      <c r="G254" s="75">
        <v>0.9</v>
      </c>
      <c r="H254" s="75">
        <v>12</v>
      </c>
      <c r="I254" s="75">
        <v>5.3999999999999999E-2</v>
      </c>
      <c r="J254" s="75">
        <v>1.7999999999999999E-2</v>
      </c>
      <c r="K254" s="75">
        <v>0</v>
      </c>
      <c r="L254" s="75">
        <v>0</v>
      </c>
      <c r="M254" s="75">
        <v>0.27</v>
      </c>
      <c r="N254" s="75">
        <v>10.5</v>
      </c>
      <c r="O254" s="75">
        <v>47.4</v>
      </c>
      <c r="P254" s="75">
        <v>5.0999999999999996</v>
      </c>
      <c r="Q254" s="75">
        <v>0.36</v>
      </c>
      <c r="R254" s="75">
        <v>0</v>
      </c>
      <c r="S254" s="75">
        <v>1.17</v>
      </c>
    </row>
    <row r="255" spans="2:19" ht="26.25" x14ac:dyDescent="0.2">
      <c r="B255" s="118"/>
      <c r="C255" s="80" t="s">
        <v>29</v>
      </c>
      <c r="D255" s="144">
        <v>910</v>
      </c>
      <c r="E255" s="81">
        <f>SUM(E248:E254)</f>
        <v>984.6</v>
      </c>
      <c r="F255" s="81">
        <f t="shared" ref="F255:S255" si="103">SUM(F248:F254)</f>
        <v>32.44</v>
      </c>
      <c r="G255" s="81">
        <f t="shared" si="103"/>
        <v>32.15</v>
      </c>
      <c r="H255" s="81">
        <f t="shared" si="103"/>
        <v>140.03</v>
      </c>
      <c r="I255" s="81">
        <f t="shared" si="103"/>
        <v>0.59000000000000008</v>
      </c>
      <c r="J255" s="81">
        <f t="shared" si="103"/>
        <v>0.27200000000000002</v>
      </c>
      <c r="K255" s="81">
        <f t="shared" si="103"/>
        <v>6.016</v>
      </c>
      <c r="L255" s="81">
        <f t="shared" si="103"/>
        <v>4.7E-2</v>
      </c>
      <c r="M255" s="81">
        <f t="shared" si="103"/>
        <v>2.4809999999999999</v>
      </c>
      <c r="N255" s="81">
        <f t="shared" si="103"/>
        <v>145.76999999999998</v>
      </c>
      <c r="O255" s="81">
        <f t="shared" si="103"/>
        <v>528.30999999999995</v>
      </c>
      <c r="P255" s="81">
        <f t="shared" si="103"/>
        <v>169.36</v>
      </c>
      <c r="Q255" s="81">
        <f t="shared" si="103"/>
        <v>4.1480000000000006</v>
      </c>
      <c r="R255" s="81">
        <f t="shared" si="103"/>
        <v>5.0000000000000001E-3</v>
      </c>
      <c r="S255" s="81">
        <f t="shared" si="103"/>
        <v>5.7039999999999997</v>
      </c>
    </row>
    <row r="256" spans="2:19" ht="26.25" x14ac:dyDescent="0.4">
      <c r="B256" s="123"/>
      <c r="C256" s="124" t="s">
        <v>35</v>
      </c>
      <c r="D256" s="125"/>
      <c r="E256" s="126"/>
      <c r="F256" s="126"/>
      <c r="G256" s="126"/>
      <c r="H256" s="126"/>
      <c r="I256" s="126"/>
      <c r="J256" s="126"/>
      <c r="K256" s="126"/>
      <c r="L256" s="126"/>
      <c r="M256" s="126"/>
      <c r="N256" s="126"/>
      <c r="O256" s="126"/>
      <c r="P256" s="126"/>
      <c r="Q256" s="126"/>
      <c r="R256" s="126"/>
      <c r="S256" s="126"/>
    </row>
    <row r="257" spans="2:19" ht="26.25" x14ac:dyDescent="0.4">
      <c r="B257" s="127"/>
      <c r="C257" s="115"/>
      <c r="D257" s="128"/>
      <c r="E257" s="129"/>
      <c r="F257" s="129"/>
      <c r="G257" s="129"/>
      <c r="H257" s="129"/>
      <c r="I257" s="129"/>
      <c r="J257" s="129"/>
      <c r="K257" s="129"/>
      <c r="L257" s="129"/>
      <c r="M257" s="129"/>
      <c r="N257" s="129"/>
      <c r="O257" s="129"/>
      <c r="P257" s="129"/>
      <c r="Q257" s="129"/>
      <c r="R257" s="129"/>
      <c r="S257" s="130"/>
    </row>
    <row r="258" spans="2:19" ht="25.5" x14ac:dyDescent="0.2">
      <c r="B258" s="192" t="s">
        <v>1</v>
      </c>
      <c r="C258" s="192" t="s">
        <v>2</v>
      </c>
      <c r="D258" s="188" t="s">
        <v>3</v>
      </c>
      <c r="E258" s="190" t="s">
        <v>4</v>
      </c>
      <c r="F258" s="183" t="s">
        <v>5</v>
      </c>
      <c r="G258" s="184"/>
      <c r="H258" s="185"/>
      <c r="I258" s="183" t="s">
        <v>6</v>
      </c>
      <c r="J258" s="184"/>
      <c r="K258" s="184"/>
      <c r="L258" s="184"/>
      <c r="M258" s="185"/>
      <c r="N258" s="183" t="s">
        <v>7</v>
      </c>
      <c r="O258" s="184"/>
      <c r="P258" s="184"/>
      <c r="Q258" s="184"/>
      <c r="R258" s="184"/>
      <c r="S258" s="185"/>
    </row>
    <row r="259" spans="2:19" ht="25.5" x14ac:dyDescent="0.2">
      <c r="B259" s="192"/>
      <c r="C259" s="192"/>
      <c r="D259" s="189"/>
      <c r="E259" s="193"/>
      <c r="F259" s="70" t="s">
        <v>8</v>
      </c>
      <c r="G259" s="70" t="s">
        <v>9</v>
      </c>
      <c r="H259" s="70" t="s">
        <v>10</v>
      </c>
      <c r="I259" s="70" t="s">
        <v>11</v>
      </c>
      <c r="J259" s="70" t="s">
        <v>12</v>
      </c>
      <c r="K259" s="70" t="s">
        <v>13</v>
      </c>
      <c r="L259" s="70" t="s">
        <v>14</v>
      </c>
      <c r="M259" s="70" t="s">
        <v>15</v>
      </c>
      <c r="N259" s="70" t="s">
        <v>16</v>
      </c>
      <c r="O259" s="70" t="s">
        <v>17</v>
      </c>
      <c r="P259" s="70" t="s">
        <v>18</v>
      </c>
      <c r="Q259" s="70" t="s">
        <v>19</v>
      </c>
      <c r="R259" s="70" t="s">
        <v>20</v>
      </c>
      <c r="S259" s="70" t="s">
        <v>21</v>
      </c>
    </row>
    <row r="260" spans="2:19" ht="26.25" x14ac:dyDescent="0.2">
      <c r="B260" s="71"/>
      <c r="C260" s="162" t="s">
        <v>22</v>
      </c>
      <c r="D260" s="73"/>
      <c r="E260" s="76"/>
      <c r="F260" s="76"/>
      <c r="G260" s="76"/>
      <c r="H260" s="76"/>
      <c r="I260" s="76"/>
      <c r="J260" s="76"/>
      <c r="K260" s="76"/>
      <c r="L260" s="76"/>
      <c r="M260" s="76"/>
      <c r="N260" s="76" t="s">
        <v>26</v>
      </c>
      <c r="O260" s="76"/>
      <c r="P260" s="76"/>
      <c r="Q260" s="76"/>
      <c r="R260" s="76"/>
      <c r="S260" s="76"/>
    </row>
    <row r="261" spans="2:19" ht="26.25" x14ac:dyDescent="0.2">
      <c r="B261" s="156">
        <v>42</v>
      </c>
      <c r="C261" s="151" t="s">
        <v>85</v>
      </c>
      <c r="D261" s="73" t="s">
        <v>51</v>
      </c>
      <c r="E261" s="75">
        <v>149</v>
      </c>
      <c r="F261" s="75">
        <v>5.03</v>
      </c>
      <c r="G261" s="75">
        <v>11.3</v>
      </c>
      <c r="H261" s="75">
        <v>32.380000000000003</v>
      </c>
      <c r="I261" s="75">
        <v>0.05</v>
      </c>
      <c r="J261" s="75">
        <v>0.04</v>
      </c>
      <c r="K261" s="75">
        <v>5.0999999999999996</v>
      </c>
      <c r="L261" s="75">
        <v>0.4</v>
      </c>
      <c r="M261" s="75">
        <v>0.6</v>
      </c>
      <c r="N261" s="75">
        <v>11</v>
      </c>
      <c r="O261" s="75">
        <v>15.4</v>
      </c>
      <c r="P261" s="75">
        <v>13.7</v>
      </c>
      <c r="Q261" s="75">
        <v>0.188</v>
      </c>
      <c r="R261" s="75">
        <v>2E-3</v>
      </c>
      <c r="S261" s="75">
        <v>0.5</v>
      </c>
    </row>
    <row r="262" spans="2:19" ht="26.25" x14ac:dyDescent="0.2">
      <c r="B262" s="84">
        <v>241</v>
      </c>
      <c r="C262" s="99" t="s">
        <v>39</v>
      </c>
      <c r="D262" s="73" t="s">
        <v>49</v>
      </c>
      <c r="E262" s="74">
        <v>214</v>
      </c>
      <c r="F262" s="74">
        <v>4.2699999999999996</v>
      </c>
      <c r="G262" s="74">
        <v>8.08</v>
      </c>
      <c r="H262" s="74">
        <v>31.07</v>
      </c>
      <c r="I262" s="74">
        <v>0.17</v>
      </c>
      <c r="J262" s="74">
        <v>0.1</v>
      </c>
      <c r="K262" s="74">
        <v>21.36</v>
      </c>
      <c r="L262" s="74">
        <v>0</v>
      </c>
      <c r="M262" s="74">
        <v>0.3</v>
      </c>
      <c r="N262" s="74">
        <v>49.988</v>
      </c>
      <c r="O262" s="74">
        <v>104.43</v>
      </c>
      <c r="P262" s="74">
        <v>12.88</v>
      </c>
      <c r="Q262" s="74">
        <v>0</v>
      </c>
      <c r="R262" s="74">
        <v>0</v>
      </c>
      <c r="S262" s="74">
        <v>1.23</v>
      </c>
    </row>
    <row r="263" spans="2:19" ht="52.5" x14ac:dyDescent="0.2">
      <c r="B263" s="153" t="s">
        <v>75</v>
      </c>
      <c r="C263" s="151" t="s">
        <v>87</v>
      </c>
      <c r="D263" s="73" t="s">
        <v>50</v>
      </c>
      <c r="E263" s="75">
        <v>240</v>
      </c>
      <c r="F263" s="75">
        <v>9</v>
      </c>
      <c r="G263" s="75">
        <v>12</v>
      </c>
      <c r="H263" s="75">
        <v>24</v>
      </c>
      <c r="I263" s="75">
        <v>0.06</v>
      </c>
      <c r="J263" s="75">
        <v>0.36</v>
      </c>
      <c r="K263" s="75">
        <v>7.0000000000000007E-2</v>
      </c>
      <c r="L263" s="75">
        <v>0.09</v>
      </c>
      <c r="M263" s="75">
        <v>0.4</v>
      </c>
      <c r="N263" s="75">
        <v>57.6</v>
      </c>
      <c r="O263" s="75">
        <v>125.5</v>
      </c>
      <c r="P263" s="75">
        <v>5.4</v>
      </c>
      <c r="Q263" s="75">
        <v>1.06</v>
      </c>
      <c r="R263" s="75">
        <v>1.2E-2</v>
      </c>
      <c r="S263" s="75">
        <v>0.5</v>
      </c>
    </row>
    <row r="264" spans="2:19" ht="52.5" x14ac:dyDescent="0.2">
      <c r="B264" s="71">
        <v>246</v>
      </c>
      <c r="C264" s="78" t="s">
        <v>55</v>
      </c>
      <c r="D264" s="73" t="s">
        <v>68</v>
      </c>
      <c r="E264" s="76">
        <v>45</v>
      </c>
      <c r="F264" s="76">
        <v>0.1</v>
      </c>
      <c r="G264" s="76">
        <v>2.2000000000000002</v>
      </c>
      <c r="H264" s="76">
        <v>6.1</v>
      </c>
      <c r="I264" s="75">
        <v>4.0000000000000001E-3</v>
      </c>
      <c r="J264" s="75">
        <v>0.02</v>
      </c>
      <c r="K264" s="75">
        <v>0.09</v>
      </c>
      <c r="L264" s="75">
        <v>0</v>
      </c>
      <c r="M264" s="75">
        <v>1</v>
      </c>
      <c r="N264" s="75">
        <v>17</v>
      </c>
      <c r="O264" s="75">
        <v>30</v>
      </c>
      <c r="P264" s="75">
        <v>14</v>
      </c>
      <c r="Q264" s="75">
        <v>0.22</v>
      </c>
      <c r="R264" s="75">
        <v>0.03</v>
      </c>
      <c r="S264" s="75">
        <v>0.5</v>
      </c>
    </row>
    <row r="265" spans="2:19" ht="26.25" x14ac:dyDescent="0.2">
      <c r="B265" s="84">
        <v>275</v>
      </c>
      <c r="C265" s="77" t="s">
        <v>56</v>
      </c>
      <c r="D265" s="79" t="s">
        <v>49</v>
      </c>
      <c r="E265" s="75">
        <v>85</v>
      </c>
      <c r="F265" s="75">
        <v>0.12</v>
      </c>
      <c r="G265" s="75">
        <v>0</v>
      </c>
      <c r="H265" s="75">
        <v>21.15</v>
      </c>
      <c r="I265" s="75">
        <v>0</v>
      </c>
      <c r="J265" s="75">
        <v>0</v>
      </c>
      <c r="K265" s="75">
        <v>0</v>
      </c>
      <c r="L265" s="75">
        <v>0</v>
      </c>
      <c r="M265" s="75">
        <v>0</v>
      </c>
      <c r="N265" s="75">
        <v>11.2</v>
      </c>
      <c r="O265" s="75">
        <v>21.56</v>
      </c>
      <c r="P265" s="75">
        <v>0</v>
      </c>
      <c r="Q265" s="75">
        <v>0.89</v>
      </c>
      <c r="R265" s="75">
        <v>0</v>
      </c>
      <c r="S265" s="75">
        <v>0</v>
      </c>
    </row>
    <row r="266" spans="2:19" ht="26.25" x14ac:dyDescent="0.2">
      <c r="B266" s="149" t="s">
        <v>75</v>
      </c>
      <c r="C266" s="151" t="s">
        <v>82</v>
      </c>
      <c r="D266" s="73" t="s">
        <v>50</v>
      </c>
      <c r="E266" s="75">
        <v>47</v>
      </c>
      <c r="F266" s="75">
        <v>0.4</v>
      </c>
      <c r="G266" s="75">
        <v>0.3</v>
      </c>
      <c r="H266" s="75">
        <v>10.3</v>
      </c>
      <c r="I266" s="75">
        <v>0.02</v>
      </c>
      <c r="J266" s="75">
        <v>0.03</v>
      </c>
      <c r="K266" s="75">
        <v>5</v>
      </c>
      <c r="L266" s="75">
        <v>2E-3</v>
      </c>
      <c r="M266" s="75">
        <v>0.4</v>
      </c>
      <c r="N266" s="75">
        <v>19</v>
      </c>
      <c r="O266" s="75">
        <v>16</v>
      </c>
      <c r="P266" s="75">
        <v>12</v>
      </c>
      <c r="Q266" s="75">
        <v>0.19</v>
      </c>
      <c r="R266" s="75">
        <v>1</v>
      </c>
      <c r="S266" s="75">
        <v>2.2999999999999998</v>
      </c>
    </row>
    <row r="267" spans="2:19" ht="26.25" x14ac:dyDescent="0.2">
      <c r="B267" s="149" t="s">
        <v>75</v>
      </c>
      <c r="C267" s="77" t="s">
        <v>24</v>
      </c>
      <c r="D267" s="73" t="s">
        <v>53</v>
      </c>
      <c r="E267" s="75">
        <v>49</v>
      </c>
      <c r="F267" s="75">
        <v>1.62</v>
      </c>
      <c r="G267" s="75">
        <v>0.2</v>
      </c>
      <c r="H267" s="75">
        <v>9.76</v>
      </c>
      <c r="I267" s="75">
        <v>6.6000000000000003E-2</v>
      </c>
      <c r="J267" s="75">
        <v>3.5999999999999997E-2</v>
      </c>
      <c r="K267" s="75">
        <v>0</v>
      </c>
      <c r="L267" s="75">
        <v>0</v>
      </c>
      <c r="M267" s="75">
        <v>0</v>
      </c>
      <c r="N267" s="75">
        <v>12</v>
      </c>
      <c r="O267" s="75">
        <v>39</v>
      </c>
      <c r="P267" s="75">
        <v>8.4</v>
      </c>
      <c r="Q267" s="75">
        <v>1.1000000000000001</v>
      </c>
      <c r="R267" s="75">
        <v>0</v>
      </c>
      <c r="S267" s="75">
        <v>0.66</v>
      </c>
    </row>
    <row r="268" spans="2:19" ht="26.25" x14ac:dyDescent="0.2">
      <c r="B268" s="149" t="s">
        <v>75</v>
      </c>
      <c r="C268" s="85" t="s">
        <v>72</v>
      </c>
      <c r="D268" s="86" t="s">
        <v>70</v>
      </c>
      <c r="E268" s="75">
        <v>75</v>
      </c>
      <c r="F268" s="75">
        <v>3.9</v>
      </c>
      <c r="G268" s="75">
        <v>0.9</v>
      </c>
      <c r="H268" s="75">
        <v>12</v>
      </c>
      <c r="I268" s="75">
        <v>5.3999999999999999E-2</v>
      </c>
      <c r="J268" s="75">
        <v>1.7999999999999999E-2</v>
      </c>
      <c r="K268" s="75">
        <v>0</v>
      </c>
      <c r="L268" s="75">
        <v>0</v>
      </c>
      <c r="M268" s="75">
        <v>0.27</v>
      </c>
      <c r="N268" s="75">
        <v>10.5</v>
      </c>
      <c r="O268" s="75">
        <v>47.4</v>
      </c>
      <c r="P268" s="75">
        <v>5.0999999999999996</v>
      </c>
      <c r="Q268" s="75">
        <v>0.36</v>
      </c>
      <c r="R268" s="75">
        <v>0</v>
      </c>
      <c r="S268" s="75">
        <v>1.17</v>
      </c>
    </row>
    <row r="269" spans="2:19" ht="26.25" x14ac:dyDescent="0.2">
      <c r="B269" s="132"/>
      <c r="C269" s="80" t="s">
        <v>25</v>
      </c>
      <c r="D269" s="144">
        <v>1010</v>
      </c>
      <c r="E269" s="81">
        <f>SUM(E261:E268)</f>
        <v>904</v>
      </c>
      <c r="F269" s="81">
        <f t="shared" ref="F269:S269" si="104">SUM(F261:F268)</f>
        <v>24.44</v>
      </c>
      <c r="G269" s="81">
        <f t="shared" si="104"/>
        <v>34.980000000000004</v>
      </c>
      <c r="H269" s="81">
        <f t="shared" si="104"/>
        <v>146.76</v>
      </c>
      <c r="I269" s="81">
        <f t="shared" si="104"/>
        <v>0.42400000000000004</v>
      </c>
      <c r="J269" s="81">
        <f t="shared" si="104"/>
        <v>0.60400000000000009</v>
      </c>
      <c r="K269" s="81">
        <f t="shared" si="104"/>
        <v>31.62</v>
      </c>
      <c r="L269" s="81">
        <f t="shared" si="104"/>
        <v>0.49199999999999999</v>
      </c>
      <c r="M269" s="81">
        <f t="shared" si="104"/>
        <v>2.9699999999999998</v>
      </c>
      <c r="N269" s="81">
        <f t="shared" si="104"/>
        <v>188.28799999999998</v>
      </c>
      <c r="O269" s="81">
        <f t="shared" si="104"/>
        <v>399.29</v>
      </c>
      <c r="P269" s="81">
        <f t="shared" si="104"/>
        <v>71.47999999999999</v>
      </c>
      <c r="Q269" s="81">
        <f t="shared" si="104"/>
        <v>4.008</v>
      </c>
      <c r="R269" s="81">
        <f t="shared" si="104"/>
        <v>1.044</v>
      </c>
      <c r="S269" s="81">
        <f t="shared" si="104"/>
        <v>6.8599999999999994</v>
      </c>
    </row>
    <row r="270" spans="2:19" ht="26.25" x14ac:dyDescent="0.4">
      <c r="B270" s="111"/>
      <c r="C270" s="111"/>
      <c r="D270" s="112"/>
      <c r="E270" s="113"/>
      <c r="F270" s="113"/>
      <c r="G270" s="113"/>
      <c r="H270" s="113"/>
      <c r="I270" s="113"/>
      <c r="J270" s="113"/>
      <c r="K270" s="113"/>
      <c r="L270" s="113"/>
      <c r="M270" s="113"/>
      <c r="N270" s="113"/>
      <c r="O270" s="113"/>
      <c r="P270" s="113"/>
      <c r="Q270" s="113"/>
      <c r="R270" s="113"/>
      <c r="S270" s="113"/>
    </row>
    <row r="271" spans="2:19" ht="26.25" x14ac:dyDescent="0.4">
      <c r="B271" s="114"/>
      <c r="C271" s="111" t="s">
        <v>40</v>
      </c>
      <c r="D271" s="112"/>
      <c r="E271" s="113"/>
      <c r="F271" s="113"/>
      <c r="G271" s="113"/>
      <c r="H271" s="113"/>
      <c r="I271" s="113"/>
      <c r="J271" s="113"/>
      <c r="K271" s="113"/>
      <c r="L271" s="113"/>
      <c r="M271" s="113"/>
      <c r="N271" s="113"/>
      <c r="O271" s="113"/>
      <c r="P271" s="113"/>
      <c r="Q271" s="113"/>
      <c r="R271" s="113"/>
      <c r="S271" s="113"/>
    </row>
    <row r="272" spans="2:19" ht="26.25" x14ac:dyDescent="0.4">
      <c r="B272" s="114"/>
      <c r="C272" s="115"/>
      <c r="D272" s="112"/>
      <c r="E272" s="113"/>
      <c r="F272" s="113"/>
      <c r="G272" s="113"/>
      <c r="H272" s="113"/>
      <c r="I272" s="113"/>
      <c r="J272" s="113"/>
      <c r="K272" s="113"/>
      <c r="L272" s="113"/>
      <c r="M272" s="113"/>
      <c r="N272" s="113"/>
      <c r="O272" s="113"/>
      <c r="P272" s="113"/>
      <c r="Q272" s="113"/>
      <c r="R272" s="113"/>
      <c r="S272" s="117"/>
    </row>
    <row r="273" spans="2:19" ht="25.5" x14ac:dyDescent="0.2">
      <c r="B273" s="192" t="s">
        <v>1</v>
      </c>
      <c r="C273" s="192" t="s">
        <v>2</v>
      </c>
      <c r="D273" s="188" t="s">
        <v>3</v>
      </c>
      <c r="E273" s="190" t="s">
        <v>4</v>
      </c>
      <c r="F273" s="183" t="s">
        <v>5</v>
      </c>
      <c r="G273" s="184"/>
      <c r="H273" s="185"/>
      <c r="I273" s="183" t="s">
        <v>6</v>
      </c>
      <c r="J273" s="184"/>
      <c r="K273" s="184"/>
      <c r="L273" s="184"/>
      <c r="M273" s="185"/>
      <c r="N273" s="183" t="s">
        <v>7</v>
      </c>
      <c r="O273" s="184"/>
      <c r="P273" s="184"/>
      <c r="Q273" s="184"/>
      <c r="R273" s="184"/>
      <c r="S273" s="185"/>
    </row>
    <row r="274" spans="2:19" ht="25.5" x14ac:dyDescent="0.2">
      <c r="B274" s="192"/>
      <c r="C274" s="192"/>
      <c r="D274" s="189"/>
      <c r="E274" s="193"/>
      <c r="F274" s="70" t="s">
        <v>8</v>
      </c>
      <c r="G274" s="70" t="s">
        <v>9</v>
      </c>
      <c r="H274" s="70" t="s">
        <v>10</v>
      </c>
      <c r="I274" s="70" t="s">
        <v>11</v>
      </c>
      <c r="J274" s="70" t="s">
        <v>12</v>
      </c>
      <c r="K274" s="70" t="s">
        <v>13</v>
      </c>
      <c r="L274" s="70" t="s">
        <v>14</v>
      </c>
      <c r="M274" s="70" t="s">
        <v>15</v>
      </c>
      <c r="N274" s="70" t="s">
        <v>16</v>
      </c>
      <c r="O274" s="70" t="s">
        <v>17</v>
      </c>
      <c r="P274" s="70" t="s">
        <v>18</v>
      </c>
      <c r="Q274" s="70" t="s">
        <v>19</v>
      </c>
      <c r="R274" s="70" t="s">
        <v>20</v>
      </c>
      <c r="S274" s="70" t="s">
        <v>21</v>
      </c>
    </row>
    <row r="275" spans="2:19" ht="26.25" x14ac:dyDescent="0.2">
      <c r="B275" s="71"/>
      <c r="C275" s="162" t="s">
        <v>22</v>
      </c>
      <c r="D275" s="73"/>
      <c r="E275" s="81"/>
      <c r="F275" s="81"/>
      <c r="G275" s="81"/>
      <c r="H275" s="81"/>
      <c r="I275" s="81"/>
      <c r="J275" s="81"/>
      <c r="K275" s="81"/>
      <c r="L275" s="81"/>
      <c r="M275" s="81"/>
      <c r="N275" s="81"/>
      <c r="O275" s="81"/>
      <c r="P275" s="81"/>
      <c r="Q275" s="81"/>
      <c r="R275" s="81"/>
      <c r="S275" s="81"/>
    </row>
    <row r="276" spans="2:19" ht="52.5" x14ac:dyDescent="0.2">
      <c r="B276" s="84">
        <v>71</v>
      </c>
      <c r="C276" s="77" t="s">
        <v>44</v>
      </c>
      <c r="D276" s="73" t="s">
        <v>51</v>
      </c>
      <c r="E276" s="75">
        <v>171</v>
      </c>
      <c r="F276" s="75">
        <v>6.22</v>
      </c>
      <c r="G276" s="75">
        <v>8.2100000000000009</v>
      </c>
      <c r="H276" s="75">
        <v>18.39</v>
      </c>
      <c r="I276" s="75">
        <v>0.1</v>
      </c>
      <c r="J276" s="75">
        <v>0.05</v>
      </c>
      <c r="K276" s="75">
        <v>3.11</v>
      </c>
      <c r="L276" s="75">
        <v>1.4999999999999999E-2</v>
      </c>
      <c r="M276" s="75">
        <v>0.875</v>
      </c>
      <c r="N276" s="75">
        <v>45.3</v>
      </c>
      <c r="O276" s="75">
        <v>176.53</v>
      </c>
      <c r="P276" s="75">
        <v>37.35</v>
      </c>
      <c r="Q276" s="75">
        <v>0.05</v>
      </c>
      <c r="R276" s="75">
        <v>0.02</v>
      </c>
      <c r="S276" s="75">
        <v>0.92</v>
      </c>
    </row>
    <row r="277" spans="2:19" ht="26.25" x14ac:dyDescent="0.2">
      <c r="B277" s="133">
        <v>227</v>
      </c>
      <c r="C277" s="134" t="s">
        <v>34</v>
      </c>
      <c r="D277" s="135" t="s">
        <v>49</v>
      </c>
      <c r="E277" s="136">
        <v>281</v>
      </c>
      <c r="F277" s="136">
        <v>7.36</v>
      </c>
      <c r="G277" s="136">
        <v>7.06</v>
      </c>
      <c r="H277" s="136">
        <v>47.11</v>
      </c>
      <c r="I277" s="136">
        <v>7.1999999999999995E-2</v>
      </c>
      <c r="J277" s="136">
        <v>0.2</v>
      </c>
      <c r="K277" s="136">
        <v>0.2</v>
      </c>
      <c r="L277" s="136">
        <v>1.03E-2</v>
      </c>
      <c r="M277" s="136">
        <v>0.96</v>
      </c>
      <c r="N277" s="136">
        <v>265.68</v>
      </c>
      <c r="O277" s="136">
        <v>181.87</v>
      </c>
      <c r="P277" s="136">
        <v>18.288</v>
      </c>
      <c r="Q277" s="136">
        <v>1.4</v>
      </c>
      <c r="R277" s="136">
        <v>0.02</v>
      </c>
      <c r="S277" s="136">
        <v>1.1080000000000001</v>
      </c>
    </row>
    <row r="278" spans="2:19" ht="26.25" x14ac:dyDescent="0.2">
      <c r="B278" s="149" t="s">
        <v>75</v>
      </c>
      <c r="C278" s="77" t="s">
        <v>59</v>
      </c>
      <c r="D278" s="73" t="s">
        <v>50</v>
      </c>
      <c r="E278" s="75">
        <v>150</v>
      </c>
      <c r="F278" s="75">
        <v>11.3</v>
      </c>
      <c r="G278" s="75">
        <v>7.2</v>
      </c>
      <c r="H278" s="75">
        <v>9.8000000000000007</v>
      </c>
      <c r="I278" s="75">
        <v>0.04</v>
      </c>
      <c r="J278" s="75">
        <v>7.0000000000000007E-2</v>
      </c>
      <c r="K278" s="75">
        <v>0</v>
      </c>
      <c r="L278" s="75">
        <v>0.2</v>
      </c>
      <c r="M278" s="75">
        <v>2.42</v>
      </c>
      <c r="N278" s="75">
        <v>8.74</v>
      </c>
      <c r="O278" s="75">
        <v>115.74</v>
      </c>
      <c r="P278" s="75">
        <v>20.86</v>
      </c>
      <c r="Q278" s="75">
        <v>0.97</v>
      </c>
      <c r="R278" s="75">
        <v>0</v>
      </c>
      <c r="S278" s="75">
        <v>1.36</v>
      </c>
    </row>
    <row r="279" spans="2:19" ht="78.75" x14ac:dyDescent="0.2">
      <c r="B279" s="71">
        <v>246</v>
      </c>
      <c r="C279" s="72" t="s">
        <v>52</v>
      </c>
      <c r="D279" s="73" t="s">
        <v>68</v>
      </c>
      <c r="E279" s="75">
        <v>100</v>
      </c>
      <c r="F279" s="75">
        <v>0.6</v>
      </c>
      <c r="G279" s="75">
        <v>9.1999999999999993</v>
      </c>
      <c r="H279" s="75">
        <v>3.9</v>
      </c>
      <c r="I279" s="75">
        <v>0.06</v>
      </c>
      <c r="J279" s="75">
        <v>0.03</v>
      </c>
      <c r="K279" s="75">
        <v>1.05</v>
      </c>
      <c r="L279" s="75">
        <v>0</v>
      </c>
      <c r="M279" s="75">
        <v>0.7</v>
      </c>
      <c r="N279" s="75">
        <v>14</v>
      </c>
      <c r="O279" s="75">
        <v>26</v>
      </c>
      <c r="P279" s="75">
        <v>20</v>
      </c>
      <c r="Q279" s="75">
        <v>0.72</v>
      </c>
      <c r="R279" s="75">
        <v>0</v>
      </c>
      <c r="S279" s="75">
        <v>0.9</v>
      </c>
    </row>
    <row r="280" spans="2:19" ht="46.5" x14ac:dyDescent="0.2">
      <c r="B280" s="84">
        <v>299</v>
      </c>
      <c r="C280" s="77" t="s">
        <v>41</v>
      </c>
      <c r="D280" s="148" t="s">
        <v>73</v>
      </c>
      <c r="E280" s="75">
        <v>60</v>
      </c>
      <c r="F280" s="75">
        <v>0</v>
      </c>
      <c r="G280" s="75">
        <v>0</v>
      </c>
      <c r="H280" s="75">
        <v>15</v>
      </c>
      <c r="I280" s="75">
        <v>0</v>
      </c>
      <c r="J280" s="75">
        <v>0</v>
      </c>
      <c r="K280" s="75">
        <v>0.03</v>
      </c>
      <c r="L280" s="75">
        <v>0</v>
      </c>
      <c r="M280" s="75">
        <v>0</v>
      </c>
      <c r="N280" s="75">
        <v>0</v>
      </c>
      <c r="O280" s="75">
        <v>2.8</v>
      </c>
      <c r="P280" s="75">
        <v>1.4</v>
      </c>
      <c r="Q280" s="75">
        <v>0</v>
      </c>
      <c r="R280" s="75">
        <v>0</v>
      </c>
      <c r="S280" s="75">
        <v>0.28000000000000003</v>
      </c>
    </row>
    <row r="281" spans="2:19" ht="26.25" x14ac:dyDescent="0.2">
      <c r="B281" s="149" t="s">
        <v>75</v>
      </c>
      <c r="C281" s="151" t="s">
        <v>82</v>
      </c>
      <c r="D281" s="73" t="s">
        <v>50</v>
      </c>
      <c r="E281" s="75">
        <v>47</v>
      </c>
      <c r="F281" s="75">
        <v>0.4</v>
      </c>
      <c r="G281" s="75">
        <v>0.3</v>
      </c>
      <c r="H281" s="75">
        <v>10.3</v>
      </c>
      <c r="I281" s="75">
        <v>0.02</v>
      </c>
      <c r="J281" s="75">
        <v>0.03</v>
      </c>
      <c r="K281" s="75">
        <v>5</v>
      </c>
      <c r="L281" s="75">
        <v>2E-3</v>
      </c>
      <c r="M281" s="75">
        <v>0.4</v>
      </c>
      <c r="N281" s="75">
        <v>19</v>
      </c>
      <c r="O281" s="75">
        <v>16</v>
      </c>
      <c r="P281" s="75">
        <v>12</v>
      </c>
      <c r="Q281" s="75">
        <v>0.19</v>
      </c>
      <c r="R281" s="75">
        <v>1</v>
      </c>
      <c r="S281" s="75">
        <v>2.2999999999999998</v>
      </c>
    </row>
    <row r="282" spans="2:19" ht="26.25" x14ac:dyDescent="0.2">
      <c r="B282" s="149" t="s">
        <v>75</v>
      </c>
      <c r="C282" s="77" t="s">
        <v>24</v>
      </c>
      <c r="D282" s="73" t="s">
        <v>53</v>
      </c>
      <c r="E282" s="75">
        <v>49</v>
      </c>
      <c r="F282" s="75">
        <v>1.62</v>
      </c>
      <c r="G282" s="75">
        <v>0.2</v>
      </c>
      <c r="H282" s="75">
        <v>9.76</v>
      </c>
      <c r="I282" s="75">
        <v>6.6000000000000003E-2</v>
      </c>
      <c r="J282" s="75">
        <v>3.5999999999999997E-2</v>
      </c>
      <c r="K282" s="75">
        <v>0</v>
      </c>
      <c r="L282" s="75">
        <v>0</v>
      </c>
      <c r="M282" s="75">
        <v>0</v>
      </c>
      <c r="N282" s="75">
        <v>12</v>
      </c>
      <c r="O282" s="75">
        <v>39</v>
      </c>
      <c r="P282" s="75">
        <v>8.4</v>
      </c>
      <c r="Q282" s="75">
        <v>1.1000000000000001</v>
      </c>
      <c r="R282" s="75">
        <v>0</v>
      </c>
      <c r="S282" s="75">
        <v>0.66</v>
      </c>
    </row>
    <row r="283" spans="2:19" ht="26.25" x14ac:dyDescent="0.2">
      <c r="B283" s="149" t="s">
        <v>75</v>
      </c>
      <c r="C283" s="85" t="s">
        <v>72</v>
      </c>
      <c r="D283" s="86" t="s">
        <v>70</v>
      </c>
      <c r="E283" s="75">
        <v>75</v>
      </c>
      <c r="F283" s="75">
        <v>3.9</v>
      </c>
      <c r="G283" s="75">
        <v>0.9</v>
      </c>
      <c r="H283" s="75">
        <v>12</v>
      </c>
      <c r="I283" s="75">
        <v>5.3999999999999999E-2</v>
      </c>
      <c r="J283" s="75">
        <v>1.7999999999999999E-2</v>
      </c>
      <c r="K283" s="75">
        <v>0</v>
      </c>
      <c r="L283" s="75">
        <v>0</v>
      </c>
      <c r="M283" s="75">
        <v>0.27</v>
      </c>
      <c r="N283" s="75">
        <v>10.5</v>
      </c>
      <c r="O283" s="75">
        <v>47.4</v>
      </c>
      <c r="P283" s="75">
        <v>5.0999999999999996</v>
      </c>
      <c r="Q283" s="75">
        <v>0.36</v>
      </c>
      <c r="R283" s="75">
        <v>0</v>
      </c>
      <c r="S283" s="75">
        <v>1.17</v>
      </c>
    </row>
    <row r="284" spans="2:19" ht="26.25" x14ac:dyDescent="0.2">
      <c r="B284" s="132"/>
      <c r="C284" s="80" t="s">
        <v>29</v>
      </c>
      <c r="D284" s="144">
        <v>1010</v>
      </c>
      <c r="E284" s="81">
        <f t="shared" ref="E284:S284" si="105">SUM(E276:E283)</f>
        <v>933</v>
      </c>
      <c r="F284" s="81">
        <f t="shared" si="105"/>
        <v>31.400000000000002</v>
      </c>
      <c r="G284" s="81">
        <f t="shared" si="105"/>
        <v>33.07</v>
      </c>
      <c r="H284" s="81">
        <f t="shared" si="105"/>
        <v>126.26</v>
      </c>
      <c r="I284" s="81">
        <f t="shared" si="105"/>
        <v>0.41200000000000003</v>
      </c>
      <c r="J284" s="81">
        <f t="shared" si="105"/>
        <v>0.434</v>
      </c>
      <c r="K284" s="81">
        <f t="shared" si="105"/>
        <v>9.39</v>
      </c>
      <c r="L284" s="81">
        <f t="shared" si="105"/>
        <v>0.2273</v>
      </c>
      <c r="M284" s="81">
        <f t="shared" si="105"/>
        <v>5.625</v>
      </c>
      <c r="N284" s="81">
        <f t="shared" si="105"/>
        <v>375.22</v>
      </c>
      <c r="O284" s="81">
        <f t="shared" si="105"/>
        <v>605.34</v>
      </c>
      <c r="P284" s="81">
        <f t="shared" si="105"/>
        <v>123.39800000000001</v>
      </c>
      <c r="Q284" s="81">
        <f t="shared" si="105"/>
        <v>4.79</v>
      </c>
      <c r="R284" s="81">
        <f t="shared" si="105"/>
        <v>1.04</v>
      </c>
      <c r="S284" s="81">
        <f t="shared" si="105"/>
        <v>8.6980000000000004</v>
      </c>
    </row>
    <row r="285" spans="2:19" ht="26.25" x14ac:dyDescent="0.4">
      <c r="B285" s="43"/>
      <c r="C285" s="43"/>
      <c r="D285" s="137"/>
      <c r="E285" s="110"/>
      <c r="F285" s="110"/>
      <c r="G285" s="110"/>
      <c r="H285" s="110"/>
      <c r="I285" s="110"/>
      <c r="J285" s="110"/>
      <c r="K285" s="110"/>
      <c r="L285" s="110"/>
      <c r="M285" s="110"/>
      <c r="N285" s="110"/>
      <c r="O285" s="110"/>
      <c r="P285" s="110"/>
      <c r="Q285" s="110"/>
      <c r="R285" s="110"/>
      <c r="S285" s="110"/>
    </row>
    <row r="286" spans="2:19" ht="26.25" x14ac:dyDescent="0.4">
      <c r="B286" s="114"/>
      <c r="C286" s="111" t="s">
        <v>43</v>
      </c>
      <c r="D286" s="121"/>
      <c r="E286" s="113"/>
      <c r="F286" s="113"/>
      <c r="G286" s="113"/>
      <c r="H286" s="113"/>
      <c r="I286" s="113"/>
      <c r="J286" s="113"/>
      <c r="K286" s="113"/>
      <c r="L286" s="113"/>
      <c r="M286" s="113"/>
      <c r="N286" s="113"/>
      <c r="O286" s="113"/>
      <c r="P286" s="113"/>
      <c r="Q286" s="113"/>
      <c r="R286" s="113"/>
      <c r="S286" s="113"/>
    </row>
    <row r="287" spans="2:19" ht="26.25" x14ac:dyDescent="0.4">
      <c r="B287" s="114"/>
      <c r="C287" s="115"/>
      <c r="D287" s="121"/>
      <c r="E287" s="113"/>
      <c r="F287" s="113"/>
      <c r="G287" s="113"/>
      <c r="H287" s="113"/>
      <c r="I287" s="113"/>
      <c r="J287" s="113"/>
      <c r="K287" s="113"/>
      <c r="L287" s="113"/>
      <c r="M287" s="113"/>
      <c r="N287" s="113"/>
      <c r="O287" s="113"/>
      <c r="P287" s="116"/>
      <c r="Q287" s="116"/>
      <c r="R287" s="116"/>
      <c r="S287" s="117"/>
    </row>
    <row r="288" spans="2:19" ht="25.5" x14ac:dyDescent="0.2">
      <c r="B288" s="192" t="s">
        <v>1</v>
      </c>
      <c r="C288" s="192" t="s">
        <v>2</v>
      </c>
      <c r="D288" s="188" t="s">
        <v>3</v>
      </c>
      <c r="E288" s="190" t="s">
        <v>4</v>
      </c>
      <c r="F288" s="183" t="s">
        <v>5</v>
      </c>
      <c r="G288" s="184"/>
      <c r="H288" s="185"/>
      <c r="I288" s="183" t="s">
        <v>6</v>
      </c>
      <c r="J288" s="184"/>
      <c r="K288" s="184"/>
      <c r="L288" s="184"/>
      <c r="M288" s="185"/>
      <c r="N288" s="183" t="s">
        <v>7</v>
      </c>
      <c r="O288" s="184"/>
      <c r="P288" s="184"/>
      <c r="Q288" s="184"/>
      <c r="R288" s="184"/>
      <c r="S288" s="185"/>
    </row>
    <row r="289" spans="2:19" ht="25.5" x14ac:dyDescent="0.2">
      <c r="B289" s="192"/>
      <c r="C289" s="192"/>
      <c r="D289" s="189"/>
      <c r="E289" s="193"/>
      <c r="F289" s="70" t="s">
        <v>8</v>
      </c>
      <c r="G289" s="70" t="s">
        <v>9</v>
      </c>
      <c r="H289" s="70" t="s">
        <v>10</v>
      </c>
      <c r="I289" s="70" t="s">
        <v>11</v>
      </c>
      <c r="J289" s="70" t="s">
        <v>12</v>
      </c>
      <c r="K289" s="70" t="s">
        <v>13</v>
      </c>
      <c r="L289" s="70" t="s">
        <v>14</v>
      </c>
      <c r="M289" s="70" t="s">
        <v>15</v>
      </c>
      <c r="N289" s="70" t="s">
        <v>16</v>
      </c>
      <c r="O289" s="70" t="s">
        <v>17</v>
      </c>
      <c r="P289" s="70" t="s">
        <v>18</v>
      </c>
      <c r="Q289" s="70" t="s">
        <v>19</v>
      </c>
      <c r="R289" s="70" t="s">
        <v>20</v>
      </c>
      <c r="S289" s="70" t="s">
        <v>21</v>
      </c>
    </row>
    <row r="290" spans="2:19" ht="26.25" x14ac:dyDescent="0.2">
      <c r="B290" s="71"/>
      <c r="C290" s="162" t="s">
        <v>22</v>
      </c>
      <c r="D290" s="73"/>
      <c r="E290" s="76"/>
      <c r="F290" s="76"/>
      <c r="G290" s="76"/>
      <c r="H290" s="76" t="s">
        <v>26</v>
      </c>
      <c r="I290" s="76"/>
      <c r="J290" s="76"/>
      <c r="K290" s="76"/>
      <c r="L290" s="76"/>
      <c r="M290" s="76"/>
      <c r="N290" s="76"/>
      <c r="O290" s="76"/>
      <c r="P290" s="76"/>
      <c r="Q290" s="76"/>
      <c r="R290" s="76"/>
      <c r="S290" s="76"/>
    </row>
    <row r="291" spans="2:19" ht="52.5" x14ac:dyDescent="0.2">
      <c r="B291" s="84">
        <v>51</v>
      </c>
      <c r="C291" s="100" t="s">
        <v>38</v>
      </c>
      <c r="D291" s="148" t="s">
        <v>74</v>
      </c>
      <c r="E291" s="75">
        <v>141</v>
      </c>
      <c r="F291" s="75">
        <v>2.31</v>
      </c>
      <c r="G291" s="75">
        <v>7.74</v>
      </c>
      <c r="H291" s="75">
        <v>15.43</v>
      </c>
      <c r="I291" s="75">
        <v>4.2500000000000003E-2</v>
      </c>
      <c r="J291" s="75">
        <v>0.02</v>
      </c>
      <c r="K291" s="75">
        <v>2.875</v>
      </c>
      <c r="L291" s="75">
        <v>0</v>
      </c>
      <c r="M291" s="75">
        <v>2.2999999999999998</v>
      </c>
      <c r="N291" s="75">
        <v>35.875</v>
      </c>
      <c r="O291" s="75">
        <v>33.575000000000003</v>
      </c>
      <c r="P291" s="75">
        <v>10.65</v>
      </c>
      <c r="Q291" s="75">
        <v>0.3</v>
      </c>
      <c r="R291" s="75">
        <v>0.02</v>
      </c>
      <c r="S291" s="75">
        <v>0.57499999999999996</v>
      </c>
    </row>
    <row r="292" spans="2:19" ht="26.25" x14ac:dyDescent="0.2">
      <c r="B292" s="84">
        <v>225</v>
      </c>
      <c r="C292" s="77" t="s">
        <v>31</v>
      </c>
      <c r="D292" s="106" t="s">
        <v>49</v>
      </c>
      <c r="E292" s="75">
        <v>287</v>
      </c>
      <c r="F292" s="75">
        <v>4.96</v>
      </c>
      <c r="G292" s="75">
        <v>7.26</v>
      </c>
      <c r="H292" s="75">
        <v>50.36</v>
      </c>
      <c r="I292" s="75">
        <v>2.8000000000000001E-2</v>
      </c>
      <c r="J292" s="75">
        <v>1.4999999999999999E-2</v>
      </c>
      <c r="K292" s="75">
        <v>0</v>
      </c>
      <c r="L292" s="75">
        <v>0</v>
      </c>
      <c r="M292" s="75">
        <v>0.32</v>
      </c>
      <c r="N292" s="75">
        <v>2.8980000000000001</v>
      </c>
      <c r="O292" s="75">
        <v>72.72</v>
      </c>
      <c r="P292" s="75">
        <v>22.806000000000001</v>
      </c>
      <c r="Q292" s="75">
        <v>1.24</v>
      </c>
      <c r="R292" s="75">
        <v>0</v>
      </c>
      <c r="S292" s="75">
        <v>0</v>
      </c>
    </row>
    <row r="293" spans="2:19" ht="52.5" x14ac:dyDescent="0.2">
      <c r="B293" s="149" t="s">
        <v>75</v>
      </c>
      <c r="C293" s="151" t="s">
        <v>86</v>
      </c>
      <c r="D293" s="73" t="s">
        <v>50</v>
      </c>
      <c r="E293" s="75">
        <v>123.6</v>
      </c>
      <c r="F293" s="75">
        <v>7.9</v>
      </c>
      <c r="G293" s="75">
        <v>6.4</v>
      </c>
      <c r="H293" s="75">
        <v>8</v>
      </c>
      <c r="I293" s="75">
        <v>0.156</v>
      </c>
      <c r="J293" s="75">
        <v>6.8000000000000005E-2</v>
      </c>
      <c r="K293" s="75">
        <v>1.1299999999999999</v>
      </c>
      <c r="L293" s="75">
        <v>3.2000000000000001E-2</v>
      </c>
      <c r="M293" s="75">
        <v>0.22800000000000001</v>
      </c>
      <c r="N293" s="75">
        <v>21.36</v>
      </c>
      <c r="O293" s="75">
        <v>85.3</v>
      </c>
      <c r="P293" s="75">
        <v>14.65</v>
      </c>
      <c r="Q293" s="75">
        <v>1.5880000000000001</v>
      </c>
      <c r="R293" s="75">
        <v>1E-3</v>
      </c>
      <c r="S293" s="75">
        <v>1.276</v>
      </c>
    </row>
    <row r="294" spans="2:19" ht="52.5" x14ac:dyDescent="0.2">
      <c r="B294" s="71">
        <v>246</v>
      </c>
      <c r="C294" s="78" t="s">
        <v>55</v>
      </c>
      <c r="D294" s="73" t="s">
        <v>68</v>
      </c>
      <c r="E294" s="76">
        <v>45</v>
      </c>
      <c r="F294" s="76">
        <v>0.1</v>
      </c>
      <c r="G294" s="76">
        <v>2.2000000000000002</v>
      </c>
      <c r="H294" s="76">
        <v>6.1</v>
      </c>
      <c r="I294" s="75">
        <v>4.0000000000000001E-3</v>
      </c>
      <c r="J294" s="75">
        <v>0.02</v>
      </c>
      <c r="K294" s="75">
        <v>0.09</v>
      </c>
      <c r="L294" s="75">
        <v>0</v>
      </c>
      <c r="M294" s="75">
        <v>1</v>
      </c>
      <c r="N294" s="75">
        <v>17</v>
      </c>
      <c r="O294" s="75">
        <v>30</v>
      </c>
      <c r="P294" s="75">
        <v>14</v>
      </c>
      <c r="Q294" s="75">
        <v>0.22</v>
      </c>
      <c r="R294" s="75">
        <v>0.03</v>
      </c>
      <c r="S294" s="75">
        <v>0.5</v>
      </c>
    </row>
    <row r="295" spans="2:19" ht="52.5" x14ac:dyDescent="0.2">
      <c r="B295" s="84">
        <v>283</v>
      </c>
      <c r="C295" s="85" t="s">
        <v>23</v>
      </c>
      <c r="D295" s="73" t="s">
        <v>49</v>
      </c>
      <c r="E295" s="75">
        <v>114</v>
      </c>
      <c r="F295" s="75">
        <v>0.56000000000000005</v>
      </c>
      <c r="G295" s="75">
        <v>0</v>
      </c>
      <c r="H295" s="75">
        <v>27.98</v>
      </c>
      <c r="I295" s="75">
        <v>1.6E-2</v>
      </c>
      <c r="J295" s="75">
        <v>0.08</v>
      </c>
      <c r="K295" s="75">
        <v>0.72599999999999998</v>
      </c>
      <c r="L295" s="75">
        <v>0</v>
      </c>
      <c r="M295" s="75">
        <v>0</v>
      </c>
      <c r="N295" s="75">
        <v>32.479999999999997</v>
      </c>
      <c r="O295" s="75">
        <v>23.44</v>
      </c>
      <c r="P295" s="75">
        <v>7.46</v>
      </c>
      <c r="Q295" s="75">
        <v>0.02</v>
      </c>
      <c r="R295" s="75">
        <v>2.1999999999999999E-2</v>
      </c>
      <c r="S295" s="75">
        <v>0.69799999999999995</v>
      </c>
    </row>
    <row r="296" spans="2:19" ht="26.25" x14ac:dyDescent="0.2">
      <c r="B296" s="149" t="s">
        <v>75</v>
      </c>
      <c r="C296" s="151" t="s">
        <v>82</v>
      </c>
      <c r="D296" s="73" t="s">
        <v>50</v>
      </c>
      <c r="E296" s="75">
        <v>47</v>
      </c>
      <c r="F296" s="75">
        <v>0.4</v>
      </c>
      <c r="G296" s="75">
        <v>0.3</v>
      </c>
      <c r="H296" s="75">
        <v>10.3</v>
      </c>
      <c r="I296" s="75">
        <v>0.02</v>
      </c>
      <c r="J296" s="75">
        <v>0.03</v>
      </c>
      <c r="K296" s="75">
        <v>5</v>
      </c>
      <c r="L296" s="75">
        <v>2E-3</v>
      </c>
      <c r="M296" s="75">
        <v>0.4</v>
      </c>
      <c r="N296" s="75">
        <v>19</v>
      </c>
      <c r="O296" s="75">
        <v>16</v>
      </c>
      <c r="P296" s="75">
        <v>12</v>
      </c>
      <c r="Q296" s="75">
        <v>0.19</v>
      </c>
      <c r="R296" s="75">
        <v>1</v>
      </c>
      <c r="S296" s="75">
        <v>2.2999999999999998</v>
      </c>
    </row>
    <row r="297" spans="2:19" ht="26.25" x14ac:dyDescent="0.2">
      <c r="B297" s="149" t="s">
        <v>75</v>
      </c>
      <c r="C297" s="77" t="s">
        <v>24</v>
      </c>
      <c r="D297" s="73" t="s">
        <v>53</v>
      </c>
      <c r="E297" s="75">
        <v>49</v>
      </c>
      <c r="F297" s="75">
        <v>1.62</v>
      </c>
      <c r="G297" s="75">
        <v>0.2</v>
      </c>
      <c r="H297" s="75">
        <v>9.76</v>
      </c>
      <c r="I297" s="75">
        <v>6.6000000000000003E-2</v>
      </c>
      <c r="J297" s="75">
        <v>3.5999999999999997E-2</v>
      </c>
      <c r="K297" s="75">
        <v>0</v>
      </c>
      <c r="L297" s="75">
        <v>0</v>
      </c>
      <c r="M297" s="75">
        <v>0</v>
      </c>
      <c r="N297" s="75">
        <v>12</v>
      </c>
      <c r="O297" s="75">
        <v>39</v>
      </c>
      <c r="P297" s="75">
        <v>8.4</v>
      </c>
      <c r="Q297" s="75">
        <v>1.1000000000000001</v>
      </c>
      <c r="R297" s="75">
        <v>0</v>
      </c>
      <c r="S297" s="75">
        <v>0.66</v>
      </c>
    </row>
    <row r="298" spans="2:19" ht="26.25" x14ac:dyDescent="0.2">
      <c r="B298" s="149" t="s">
        <v>75</v>
      </c>
      <c r="C298" s="85" t="s">
        <v>72</v>
      </c>
      <c r="D298" s="86" t="s">
        <v>70</v>
      </c>
      <c r="E298" s="75">
        <v>75</v>
      </c>
      <c r="F298" s="75">
        <v>3.9</v>
      </c>
      <c r="G298" s="75">
        <v>0.9</v>
      </c>
      <c r="H298" s="75">
        <v>12</v>
      </c>
      <c r="I298" s="75">
        <v>5.3999999999999999E-2</v>
      </c>
      <c r="J298" s="75">
        <v>1.7999999999999999E-2</v>
      </c>
      <c r="K298" s="75">
        <v>0</v>
      </c>
      <c r="L298" s="75">
        <v>0</v>
      </c>
      <c r="M298" s="75">
        <v>0.27</v>
      </c>
      <c r="N298" s="75">
        <v>10.5</v>
      </c>
      <c r="O298" s="75">
        <v>47.4</v>
      </c>
      <c r="P298" s="75">
        <v>5.0999999999999996</v>
      </c>
      <c r="Q298" s="75">
        <v>0.36</v>
      </c>
      <c r="R298" s="75">
        <v>0</v>
      </c>
      <c r="S298" s="75">
        <v>1.17</v>
      </c>
    </row>
    <row r="299" spans="2:19" ht="26.25" x14ac:dyDescent="0.2">
      <c r="B299" s="132"/>
      <c r="C299" s="80" t="s">
        <v>29</v>
      </c>
      <c r="D299" s="145">
        <v>1010</v>
      </c>
      <c r="E299" s="81">
        <f>SUM(E291:E298)</f>
        <v>881.6</v>
      </c>
      <c r="F299" s="81">
        <f t="shared" ref="F299:S299" si="106">SUM(F291:F298)</f>
        <v>21.75</v>
      </c>
      <c r="G299" s="81">
        <f t="shared" si="106"/>
        <v>24.999999999999996</v>
      </c>
      <c r="H299" s="81">
        <f t="shared" si="106"/>
        <v>139.93</v>
      </c>
      <c r="I299" s="81">
        <f t="shared" si="106"/>
        <v>0.38650000000000001</v>
      </c>
      <c r="J299" s="81">
        <f t="shared" si="106"/>
        <v>0.28700000000000003</v>
      </c>
      <c r="K299" s="81">
        <f t="shared" si="106"/>
        <v>9.8209999999999997</v>
      </c>
      <c r="L299" s="81">
        <f t="shared" si="106"/>
        <v>3.4000000000000002E-2</v>
      </c>
      <c r="M299" s="81">
        <f t="shared" si="106"/>
        <v>4.5180000000000007</v>
      </c>
      <c r="N299" s="81">
        <f t="shared" si="106"/>
        <v>151.113</v>
      </c>
      <c r="O299" s="81">
        <f t="shared" si="106"/>
        <v>347.43499999999995</v>
      </c>
      <c r="P299" s="81">
        <f t="shared" si="106"/>
        <v>95.066000000000003</v>
      </c>
      <c r="Q299" s="81">
        <f t="shared" si="106"/>
        <v>5.0180000000000007</v>
      </c>
      <c r="R299" s="81">
        <f t="shared" si="106"/>
        <v>1.073</v>
      </c>
      <c r="S299" s="81">
        <f t="shared" si="106"/>
        <v>7.1790000000000003</v>
      </c>
    </row>
    <row r="300" spans="2:19" ht="26.25" x14ac:dyDescent="0.4">
      <c r="B300" s="138"/>
      <c r="C300" s="43"/>
      <c r="D300" s="137"/>
      <c r="E300" s="110"/>
      <c r="F300" s="110"/>
      <c r="G300" s="110"/>
      <c r="H300" s="110"/>
      <c r="I300" s="110"/>
      <c r="J300" s="110"/>
      <c r="K300" s="110"/>
      <c r="L300" s="110"/>
      <c r="M300" s="110"/>
      <c r="N300" s="110"/>
      <c r="O300" s="110"/>
      <c r="P300" s="110"/>
      <c r="Q300" s="110"/>
      <c r="R300" s="110"/>
      <c r="S300" s="110"/>
    </row>
    <row r="301" spans="2:19" ht="26.25" x14ac:dyDescent="0.4">
      <c r="B301" s="139"/>
      <c r="C301" s="111" t="s">
        <v>45</v>
      </c>
      <c r="D301" s="121"/>
      <c r="E301" s="113"/>
      <c r="F301" s="113"/>
      <c r="G301" s="113"/>
      <c r="H301" s="113"/>
      <c r="I301" s="113"/>
      <c r="J301" s="113"/>
      <c r="K301" s="113"/>
      <c r="L301" s="113"/>
      <c r="M301" s="113"/>
      <c r="N301" s="113"/>
      <c r="O301" s="113"/>
      <c r="P301" s="113"/>
      <c r="Q301" s="113"/>
      <c r="R301" s="113"/>
      <c r="S301" s="113"/>
    </row>
    <row r="302" spans="2:19" ht="26.25" x14ac:dyDescent="0.4">
      <c r="B302" s="139"/>
      <c r="C302" s="115"/>
      <c r="D302" s="121"/>
      <c r="E302" s="113"/>
      <c r="F302" s="113"/>
      <c r="G302" s="113"/>
      <c r="H302" s="113"/>
      <c r="I302" s="113"/>
      <c r="J302" s="113"/>
      <c r="K302" s="113"/>
      <c r="L302" s="113"/>
      <c r="M302" s="113"/>
      <c r="N302" s="113"/>
      <c r="O302" s="113"/>
      <c r="P302" s="116"/>
      <c r="Q302" s="116"/>
      <c r="R302" s="116"/>
      <c r="S302" s="117"/>
    </row>
    <row r="303" spans="2:19" ht="25.5" x14ac:dyDescent="0.2">
      <c r="B303" s="192" t="s">
        <v>1</v>
      </c>
      <c r="C303" s="192" t="s">
        <v>2</v>
      </c>
      <c r="D303" s="188" t="s">
        <v>3</v>
      </c>
      <c r="E303" s="190" t="s">
        <v>4</v>
      </c>
      <c r="F303" s="183" t="s">
        <v>5</v>
      </c>
      <c r="G303" s="184"/>
      <c r="H303" s="185"/>
      <c r="I303" s="183" t="s">
        <v>6</v>
      </c>
      <c r="J303" s="184"/>
      <c r="K303" s="184"/>
      <c r="L303" s="184"/>
      <c r="M303" s="185"/>
      <c r="N303" s="183" t="s">
        <v>7</v>
      </c>
      <c r="O303" s="184"/>
      <c r="P303" s="184"/>
      <c r="Q303" s="184"/>
      <c r="R303" s="184"/>
      <c r="S303" s="185"/>
    </row>
    <row r="304" spans="2:19" ht="25.5" x14ac:dyDescent="0.2">
      <c r="B304" s="192"/>
      <c r="C304" s="192"/>
      <c r="D304" s="189"/>
      <c r="E304" s="193"/>
      <c r="F304" s="70" t="s">
        <v>8</v>
      </c>
      <c r="G304" s="70" t="s">
        <v>9</v>
      </c>
      <c r="H304" s="70" t="s">
        <v>10</v>
      </c>
      <c r="I304" s="70" t="s">
        <v>11</v>
      </c>
      <c r="J304" s="70" t="s">
        <v>12</v>
      </c>
      <c r="K304" s="70" t="s">
        <v>13</v>
      </c>
      <c r="L304" s="70" t="s">
        <v>14</v>
      </c>
      <c r="M304" s="70" t="s">
        <v>15</v>
      </c>
      <c r="N304" s="70" t="s">
        <v>16</v>
      </c>
      <c r="O304" s="70" t="s">
        <v>17</v>
      </c>
      <c r="P304" s="70" t="s">
        <v>18</v>
      </c>
      <c r="Q304" s="70" t="s">
        <v>19</v>
      </c>
      <c r="R304" s="70" t="s">
        <v>20</v>
      </c>
      <c r="S304" s="70" t="s">
        <v>21</v>
      </c>
    </row>
    <row r="305" spans="2:19" ht="26.25" x14ac:dyDescent="0.2">
      <c r="B305" s="71"/>
      <c r="C305" s="162" t="s">
        <v>22</v>
      </c>
      <c r="D305" s="73"/>
      <c r="E305" s="81"/>
      <c r="F305" s="81"/>
      <c r="G305" s="81"/>
      <c r="H305" s="81"/>
      <c r="I305" s="81"/>
      <c r="J305" s="81"/>
      <c r="K305" s="81"/>
      <c r="L305" s="81"/>
      <c r="M305" s="81"/>
      <c r="N305" s="81"/>
      <c r="O305" s="81"/>
      <c r="P305" s="81"/>
      <c r="Q305" s="81"/>
      <c r="R305" s="81"/>
      <c r="S305" s="81"/>
    </row>
    <row r="306" spans="2:19" ht="52.5" x14ac:dyDescent="0.2">
      <c r="B306" s="71">
        <v>47</v>
      </c>
      <c r="C306" s="99" t="s">
        <v>28</v>
      </c>
      <c r="D306" s="73" t="s">
        <v>51</v>
      </c>
      <c r="E306" s="75">
        <v>124</v>
      </c>
      <c r="F306" s="75">
        <v>2.83</v>
      </c>
      <c r="G306" s="75">
        <v>2.86</v>
      </c>
      <c r="H306" s="75">
        <v>21.76</v>
      </c>
      <c r="I306" s="75">
        <v>0.112</v>
      </c>
      <c r="J306" s="75">
        <v>0.1</v>
      </c>
      <c r="K306" s="75">
        <v>2.25</v>
      </c>
      <c r="L306" s="75">
        <v>0</v>
      </c>
      <c r="M306" s="75">
        <v>1.425</v>
      </c>
      <c r="N306" s="75">
        <v>29.2</v>
      </c>
      <c r="O306" s="75">
        <v>67.575000000000003</v>
      </c>
      <c r="P306" s="75">
        <v>17.274999999999999</v>
      </c>
      <c r="Q306" s="75">
        <v>0</v>
      </c>
      <c r="R306" s="75">
        <v>0</v>
      </c>
      <c r="S306" s="75">
        <v>0</v>
      </c>
    </row>
    <row r="307" spans="2:19" ht="26.25" x14ac:dyDescent="0.2">
      <c r="B307" s="84">
        <v>241</v>
      </c>
      <c r="C307" s="99" t="s">
        <v>39</v>
      </c>
      <c r="D307" s="73" t="s">
        <v>49</v>
      </c>
      <c r="E307" s="74">
        <v>214</v>
      </c>
      <c r="F307" s="74">
        <v>4.2699999999999996</v>
      </c>
      <c r="G307" s="74">
        <v>8.08</v>
      </c>
      <c r="H307" s="74">
        <v>31.07</v>
      </c>
      <c r="I307" s="74">
        <v>0.17</v>
      </c>
      <c r="J307" s="74">
        <v>0.1</v>
      </c>
      <c r="K307" s="74">
        <v>21.36</v>
      </c>
      <c r="L307" s="74">
        <v>0</v>
      </c>
      <c r="M307" s="74">
        <v>0.3</v>
      </c>
      <c r="N307" s="74">
        <v>49.988</v>
      </c>
      <c r="O307" s="74">
        <v>104.43</v>
      </c>
      <c r="P307" s="74">
        <v>12.88</v>
      </c>
      <c r="Q307" s="74">
        <v>0</v>
      </c>
      <c r="R307" s="74">
        <v>0</v>
      </c>
      <c r="S307" s="74">
        <v>1.23</v>
      </c>
    </row>
    <row r="308" spans="2:19" ht="26.25" x14ac:dyDescent="0.2">
      <c r="B308" s="153" t="s">
        <v>75</v>
      </c>
      <c r="C308" s="151" t="s">
        <v>78</v>
      </c>
      <c r="D308" s="73" t="s">
        <v>50</v>
      </c>
      <c r="E308" s="75">
        <v>158.6</v>
      </c>
      <c r="F308" s="75">
        <v>16.899999999999999</v>
      </c>
      <c r="G308" s="75">
        <v>2.9</v>
      </c>
      <c r="H308" s="75">
        <v>16.3</v>
      </c>
      <c r="I308" s="75">
        <v>8.1000000000000003E-2</v>
      </c>
      <c r="J308" s="75">
        <v>8.4000000000000005E-2</v>
      </c>
      <c r="K308" s="75">
        <v>7.0000000000000007E-2</v>
      </c>
      <c r="L308" s="75">
        <v>1.7000000000000001E-2</v>
      </c>
      <c r="M308" s="75">
        <v>0.55700000000000005</v>
      </c>
      <c r="N308" s="75">
        <v>19.96</v>
      </c>
      <c r="O308" s="75">
        <v>135.69999999999999</v>
      </c>
      <c r="P308" s="75">
        <v>55.45</v>
      </c>
      <c r="Q308" s="75">
        <v>0.84450000000000003</v>
      </c>
      <c r="R308" s="75">
        <v>5.0000000000000001E-3</v>
      </c>
      <c r="S308" s="75">
        <v>1.34</v>
      </c>
    </row>
    <row r="309" spans="2:19" ht="26.25" x14ac:dyDescent="0.2">
      <c r="B309" s="149" t="s">
        <v>75</v>
      </c>
      <c r="C309" s="78" t="s">
        <v>60</v>
      </c>
      <c r="D309" s="73" t="s">
        <v>50</v>
      </c>
      <c r="E309" s="75">
        <v>97</v>
      </c>
      <c r="F309" s="75">
        <v>1.2</v>
      </c>
      <c r="G309" s="75">
        <v>7</v>
      </c>
      <c r="H309" s="75">
        <v>7.4</v>
      </c>
      <c r="I309" s="75">
        <v>0</v>
      </c>
      <c r="J309" s="75">
        <v>0</v>
      </c>
      <c r="K309" s="75">
        <v>0</v>
      </c>
      <c r="L309" s="75">
        <v>0.2</v>
      </c>
      <c r="M309" s="75">
        <v>1.5860000000000001</v>
      </c>
      <c r="N309" s="75">
        <v>9.1999999999999993</v>
      </c>
      <c r="O309" s="75">
        <v>1.5</v>
      </c>
      <c r="P309" s="75">
        <v>0</v>
      </c>
      <c r="Q309" s="75">
        <v>1.06</v>
      </c>
      <c r="R309" s="75">
        <v>1.2E-2</v>
      </c>
      <c r="S309" s="75">
        <v>0.01</v>
      </c>
    </row>
    <row r="310" spans="2:19" ht="26.25" x14ac:dyDescent="0.2">
      <c r="B310" s="149" t="s">
        <v>75</v>
      </c>
      <c r="C310" s="141" t="s">
        <v>61</v>
      </c>
      <c r="D310" s="73" t="s">
        <v>49</v>
      </c>
      <c r="E310" s="76">
        <v>40</v>
      </c>
      <c r="F310" s="76">
        <v>0.1</v>
      </c>
      <c r="G310" s="76">
        <v>0</v>
      </c>
      <c r="H310" s="76">
        <v>9.5</v>
      </c>
      <c r="I310" s="76">
        <v>0</v>
      </c>
      <c r="J310" s="76">
        <v>0.21</v>
      </c>
      <c r="K310" s="76">
        <v>8</v>
      </c>
      <c r="L310" s="76">
        <v>0</v>
      </c>
      <c r="M310" s="75">
        <v>0</v>
      </c>
      <c r="N310" s="76">
        <v>12</v>
      </c>
      <c r="O310" s="76">
        <v>4</v>
      </c>
      <c r="P310" s="76">
        <v>4</v>
      </c>
      <c r="Q310" s="76">
        <v>0</v>
      </c>
      <c r="R310" s="76">
        <v>0</v>
      </c>
      <c r="S310" s="76">
        <v>0.2</v>
      </c>
    </row>
    <row r="311" spans="2:19" ht="26.25" x14ac:dyDescent="0.2">
      <c r="B311" s="149" t="s">
        <v>75</v>
      </c>
      <c r="C311" s="77" t="s">
        <v>24</v>
      </c>
      <c r="D311" s="73" t="s">
        <v>53</v>
      </c>
      <c r="E311" s="75">
        <v>49</v>
      </c>
      <c r="F311" s="75">
        <v>1.62</v>
      </c>
      <c r="G311" s="75">
        <v>0.2</v>
      </c>
      <c r="H311" s="75">
        <v>9.76</v>
      </c>
      <c r="I311" s="75">
        <v>6.6000000000000003E-2</v>
      </c>
      <c r="J311" s="75">
        <v>3.5999999999999997E-2</v>
      </c>
      <c r="K311" s="75">
        <v>0</v>
      </c>
      <c r="L311" s="75">
        <v>0</v>
      </c>
      <c r="M311" s="75">
        <v>0</v>
      </c>
      <c r="N311" s="75">
        <v>12</v>
      </c>
      <c r="O311" s="75">
        <v>39</v>
      </c>
      <c r="P311" s="75">
        <v>8.4</v>
      </c>
      <c r="Q311" s="75">
        <v>1.1000000000000001</v>
      </c>
      <c r="R311" s="75">
        <v>0</v>
      </c>
      <c r="S311" s="75">
        <v>0.66</v>
      </c>
    </row>
    <row r="312" spans="2:19" ht="26.25" x14ac:dyDescent="0.2">
      <c r="B312" s="149" t="s">
        <v>75</v>
      </c>
      <c r="C312" s="85" t="s">
        <v>72</v>
      </c>
      <c r="D312" s="86" t="s">
        <v>70</v>
      </c>
      <c r="E312" s="75">
        <v>75</v>
      </c>
      <c r="F312" s="75">
        <v>3.9</v>
      </c>
      <c r="G312" s="75">
        <v>0.9</v>
      </c>
      <c r="H312" s="75">
        <v>12</v>
      </c>
      <c r="I312" s="75">
        <v>5.3999999999999999E-2</v>
      </c>
      <c r="J312" s="75">
        <v>1.7999999999999999E-2</v>
      </c>
      <c r="K312" s="75">
        <v>0</v>
      </c>
      <c r="L312" s="75">
        <v>0</v>
      </c>
      <c r="M312" s="75">
        <v>0.27</v>
      </c>
      <c r="N312" s="75">
        <v>10.5</v>
      </c>
      <c r="O312" s="75">
        <v>47.4</v>
      </c>
      <c r="P312" s="75">
        <v>5.0999999999999996</v>
      </c>
      <c r="Q312" s="75">
        <v>0.36</v>
      </c>
      <c r="R312" s="75">
        <v>0</v>
      </c>
      <c r="S312" s="75">
        <v>1.17</v>
      </c>
    </row>
    <row r="313" spans="2:19" ht="25.5" x14ac:dyDescent="0.2">
      <c r="B313" s="81"/>
      <c r="C313" s="140" t="s">
        <v>29</v>
      </c>
      <c r="D313" s="147">
        <v>910</v>
      </c>
      <c r="E313" s="81">
        <f>SUM(E306:E312)</f>
        <v>757.6</v>
      </c>
      <c r="F313" s="81">
        <f t="shared" ref="F313:S313" si="107">SUM(F306:F312)</f>
        <v>30.82</v>
      </c>
      <c r="G313" s="81">
        <f t="shared" si="107"/>
        <v>21.939999999999998</v>
      </c>
      <c r="H313" s="81">
        <f t="shared" si="107"/>
        <v>107.79</v>
      </c>
      <c r="I313" s="81">
        <f t="shared" si="107"/>
        <v>0.48300000000000004</v>
      </c>
      <c r="J313" s="81">
        <f t="shared" si="107"/>
        <v>0.54800000000000004</v>
      </c>
      <c r="K313" s="81">
        <f t="shared" si="107"/>
        <v>31.68</v>
      </c>
      <c r="L313" s="81">
        <f t="shared" si="107"/>
        <v>0.21700000000000003</v>
      </c>
      <c r="M313" s="81">
        <f t="shared" si="107"/>
        <v>4.1379999999999999</v>
      </c>
      <c r="N313" s="81">
        <f t="shared" si="107"/>
        <v>142.84800000000001</v>
      </c>
      <c r="O313" s="81">
        <f t="shared" si="107"/>
        <v>399.60499999999996</v>
      </c>
      <c r="P313" s="81">
        <f t="shared" si="107"/>
        <v>103.105</v>
      </c>
      <c r="Q313" s="81">
        <f t="shared" si="107"/>
        <v>3.3645</v>
      </c>
      <c r="R313" s="81">
        <f t="shared" si="107"/>
        <v>1.7000000000000001E-2</v>
      </c>
      <c r="S313" s="81">
        <f t="shared" si="107"/>
        <v>4.6100000000000003</v>
      </c>
    </row>
    <row r="314" spans="2:19" ht="26.25" x14ac:dyDescent="0.4">
      <c r="B314" s="138"/>
      <c r="C314" s="43"/>
      <c r="D314" s="137"/>
      <c r="E314" s="110"/>
      <c r="F314" s="110"/>
      <c r="G314" s="110"/>
      <c r="H314" s="110"/>
      <c r="I314" s="110"/>
      <c r="J314" s="110"/>
      <c r="K314" s="110"/>
      <c r="L314" s="110"/>
      <c r="M314" s="110"/>
      <c r="N314" s="110"/>
      <c r="O314" s="110"/>
      <c r="P314" s="110"/>
      <c r="Q314" s="110"/>
      <c r="R314" s="110"/>
      <c r="S314" s="110"/>
    </row>
    <row r="315" spans="2:19" ht="26.25" x14ac:dyDescent="0.4">
      <c r="B315" s="139"/>
      <c r="C315" s="111" t="s">
        <v>46</v>
      </c>
      <c r="D315" s="121"/>
      <c r="E315" s="113"/>
      <c r="F315" s="113"/>
      <c r="G315" s="113"/>
      <c r="H315" s="113"/>
      <c r="I315" s="113"/>
      <c r="J315" s="113"/>
      <c r="K315" s="113"/>
      <c r="L315" s="113"/>
      <c r="M315" s="113"/>
      <c r="N315" s="113"/>
      <c r="O315" s="113"/>
      <c r="P315" s="113"/>
      <c r="Q315" s="113"/>
      <c r="R315" s="113"/>
      <c r="S315" s="113"/>
    </row>
    <row r="316" spans="2:19" ht="26.25" x14ac:dyDescent="0.4">
      <c r="B316" s="139"/>
      <c r="C316" s="115"/>
      <c r="D316" s="121"/>
      <c r="E316" s="113"/>
      <c r="F316" s="113"/>
      <c r="G316" s="113"/>
      <c r="H316" s="113"/>
      <c r="I316" s="113"/>
      <c r="J316" s="113"/>
      <c r="K316" s="113"/>
      <c r="L316" s="113"/>
      <c r="M316" s="113"/>
      <c r="N316" s="113"/>
      <c r="O316" s="113"/>
      <c r="P316" s="116"/>
      <c r="Q316" s="116"/>
      <c r="R316" s="116"/>
      <c r="S316" s="117"/>
    </row>
    <row r="317" spans="2:19" ht="25.5" x14ac:dyDescent="0.2">
      <c r="B317" s="186" t="s">
        <v>1</v>
      </c>
      <c r="C317" s="186" t="s">
        <v>2</v>
      </c>
      <c r="D317" s="188" t="s">
        <v>3</v>
      </c>
      <c r="E317" s="190" t="s">
        <v>4</v>
      </c>
      <c r="F317" s="183" t="s">
        <v>5</v>
      </c>
      <c r="G317" s="184"/>
      <c r="H317" s="185"/>
      <c r="I317" s="183" t="s">
        <v>6</v>
      </c>
      <c r="J317" s="184"/>
      <c r="K317" s="184"/>
      <c r="L317" s="184"/>
      <c r="M317" s="185"/>
      <c r="N317" s="183" t="s">
        <v>7</v>
      </c>
      <c r="O317" s="184"/>
      <c r="P317" s="184"/>
      <c r="Q317" s="184"/>
      <c r="R317" s="184"/>
      <c r="S317" s="185"/>
    </row>
    <row r="318" spans="2:19" ht="25.5" x14ac:dyDescent="0.2">
      <c r="B318" s="187"/>
      <c r="C318" s="187"/>
      <c r="D318" s="189"/>
      <c r="E318" s="191"/>
      <c r="F318" s="70" t="s">
        <v>8</v>
      </c>
      <c r="G318" s="70" t="s">
        <v>9</v>
      </c>
      <c r="H318" s="70" t="s">
        <v>10</v>
      </c>
      <c r="I318" s="70" t="s">
        <v>11</v>
      </c>
      <c r="J318" s="70" t="s">
        <v>12</v>
      </c>
      <c r="K318" s="70" t="s">
        <v>13</v>
      </c>
      <c r="L318" s="70" t="s">
        <v>14</v>
      </c>
      <c r="M318" s="70" t="s">
        <v>15</v>
      </c>
      <c r="N318" s="70" t="s">
        <v>16</v>
      </c>
      <c r="O318" s="70" t="s">
        <v>17</v>
      </c>
      <c r="P318" s="70" t="s">
        <v>18</v>
      </c>
      <c r="Q318" s="70" t="s">
        <v>19</v>
      </c>
      <c r="R318" s="70" t="s">
        <v>20</v>
      </c>
      <c r="S318" s="70" t="s">
        <v>21</v>
      </c>
    </row>
    <row r="319" spans="2:19" ht="26.25" x14ac:dyDescent="0.2">
      <c r="B319" s="71"/>
      <c r="C319" s="162" t="s">
        <v>22</v>
      </c>
      <c r="D319" s="73"/>
      <c r="E319" s="76"/>
      <c r="F319" s="76"/>
      <c r="G319" s="76"/>
      <c r="H319" s="76"/>
      <c r="I319" s="76"/>
      <c r="J319" s="76"/>
      <c r="K319" s="76"/>
      <c r="L319" s="76"/>
      <c r="M319" s="76"/>
      <c r="N319" s="76"/>
      <c r="O319" s="76"/>
      <c r="P319" s="76"/>
      <c r="Q319" s="76"/>
      <c r="R319" s="76"/>
      <c r="S319" s="76"/>
    </row>
    <row r="320" spans="2:19" ht="52.5" x14ac:dyDescent="0.2">
      <c r="B320" s="71">
        <v>67</v>
      </c>
      <c r="C320" s="72" t="s">
        <v>62</v>
      </c>
      <c r="D320" s="148" t="s">
        <v>74</v>
      </c>
      <c r="E320" s="75">
        <v>142</v>
      </c>
      <c r="F320" s="75">
        <v>6.44</v>
      </c>
      <c r="G320" s="75">
        <v>7.47</v>
      </c>
      <c r="H320" s="75">
        <v>14.43</v>
      </c>
      <c r="I320" s="75">
        <v>0.1</v>
      </c>
      <c r="J320" s="75">
        <v>0</v>
      </c>
      <c r="K320" s="75">
        <v>6.75</v>
      </c>
      <c r="L320" s="75">
        <v>0.6</v>
      </c>
      <c r="M320" s="75">
        <v>2.4249999999999998</v>
      </c>
      <c r="N320" s="75">
        <v>63.174999999999997</v>
      </c>
      <c r="O320" s="75">
        <v>105.5</v>
      </c>
      <c r="P320" s="75">
        <v>35.450000000000003</v>
      </c>
      <c r="Q320" s="75">
        <v>0.04</v>
      </c>
      <c r="R320" s="75">
        <v>0</v>
      </c>
      <c r="S320" s="75">
        <v>1.7250000000000001</v>
      </c>
    </row>
    <row r="321" spans="2:19" ht="26.25" x14ac:dyDescent="0.2">
      <c r="B321" s="133">
        <v>227</v>
      </c>
      <c r="C321" s="134" t="s">
        <v>34</v>
      </c>
      <c r="D321" s="135" t="s">
        <v>49</v>
      </c>
      <c r="E321" s="136">
        <v>281</v>
      </c>
      <c r="F321" s="136">
        <v>7.36</v>
      </c>
      <c r="G321" s="136">
        <v>7.06</v>
      </c>
      <c r="H321" s="136">
        <v>47.11</v>
      </c>
      <c r="I321" s="136">
        <v>7.1999999999999995E-2</v>
      </c>
      <c r="J321" s="136">
        <v>0.2</v>
      </c>
      <c r="K321" s="136">
        <v>0.2</v>
      </c>
      <c r="L321" s="136">
        <v>1.03E-2</v>
      </c>
      <c r="M321" s="136">
        <v>0.96</v>
      </c>
      <c r="N321" s="136">
        <v>265.68</v>
      </c>
      <c r="O321" s="136">
        <v>181.87</v>
      </c>
      <c r="P321" s="136">
        <v>18.288</v>
      </c>
      <c r="Q321" s="136">
        <v>1.4</v>
      </c>
      <c r="R321" s="136">
        <v>0.02</v>
      </c>
      <c r="S321" s="136">
        <v>1.1080000000000001</v>
      </c>
    </row>
    <row r="322" spans="2:19" ht="26.25" x14ac:dyDescent="0.2">
      <c r="B322" s="149" t="s">
        <v>75</v>
      </c>
      <c r="C322" s="151" t="s">
        <v>77</v>
      </c>
      <c r="D322" s="73" t="s">
        <v>50</v>
      </c>
      <c r="E322" s="75">
        <v>158.80000000000001</v>
      </c>
      <c r="F322" s="75">
        <v>9.8000000000000007</v>
      </c>
      <c r="G322" s="75">
        <v>9</v>
      </c>
      <c r="H322" s="75">
        <v>10.1</v>
      </c>
      <c r="I322" s="75">
        <v>0.05</v>
      </c>
      <c r="J322" s="75">
        <v>0.1</v>
      </c>
      <c r="K322" s="75">
        <v>7.6</v>
      </c>
      <c r="L322" s="75">
        <v>0.1</v>
      </c>
      <c r="M322" s="75">
        <v>0.6</v>
      </c>
      <c r="N322" s="75">
        <v>27.8</v>
      </c>
      <c r="O322" s="75">
        <v>117.1</v>
      </c>
      <c r="P322" s="75">
        <v>19.7</v>
      </c>
      <c r="Q322" s="75">
        <v>1.5949</v>
      </c>
      <c r="R322" s="75">
        <v>4.5</v>
      </c>
      <c r="S322" s="75">
        <v>1.6</v>
      </c>
    </row>
    <row r="323" spans="2:19" ht="52.5" x14ac:dyDescent="0.2">
      <c r="B323" s="149" t="s">
        <v>75</v>
      </c>
      <c r="C323" s="77" t="s">
        <v>57</v>
      </c>
      <c r="D323" s="86" t="s">
        <v>50</v>
      </c>
      <c r="E323" s="75">
        <v>58</v>
      </c>
      <c r="F323" s="75">
        <v>3.01</v>
      </c>
      <c r="G323" s="75">
        <v>0.48</v>
      </c>
      <c r="H323" s="75">
        <v>7.3</v>
      </c>
      <c r="I323" s="75">
        <v>0.06</v>
      </c>
      <c r="J323" s="75">
        <v>0.06</v>
      </c>
      <c r="K323" s="75">
        <v>1.02</v>
      </c>
      <c r="L323" s="75">
        <v>0.02</v>
      </c>
      <c r="M323" s="75">
        <v>0.8</v>
      </c>
      <c r="N323" s="75">
        <v>11.73</v>
      </c>
      <c r="O323" s="75">
        <v>46</v>
      </c>
      <c r="P323" s="75">
        <v>14.48</v>
      </c>
      <c r="Q323" s="75">
        <v>1.4</v>
      </c>
      <c r="R323" s="75">
        <v>5.0000000000000001E-3</v>
      </c>
      <c r="S323" s="75">
        <v>0.54</v>
      </c>
    </row>
    <row r="324" spans="2:19" ht="46.5" x14ac:dyDescent="0.2">
      <c r="B324" s="84">
        <v>299</v>
      </c>
      <c r="C324" s="77" t="s">
        <v>41</v>
      </c>
      <c r="D324" s="148" t="s">
        <v>73</v>
      </c>
      <c r="E324" s="75">
        <v>60</v>
      </c>
      <c r="F324" s="75">
        <v>0</v>
      </c>
      <c r="G324" s="75">
        <v>0</v>
      </c>
      <c r="H324" s="75">
        <v>15</v>
      </c>
      <c r="I324" s="75">
        <v>0</v>
      </c>
      <c r="J324" s="75">
        <v>0</v>
      </c>
      <c r="K324" s="75">
        <v>0.03</v>
      </c>
      <c r="L324" s="75">
        <v>0</v>
      </c>
      <c r="M324" s="75">
        <v>0</v>
      </c>
      <c r="N324" s="75">
        <v>0</v>
      </c>
      <c r="O324" s="75">
        <v>2.8</v>
      </c>
      <c r="P324" s="75">
        <v>1.4</v>
      </c>
      <c r="Q324" s="75">
        <v>0</v>
      </c>
      <c r="R324" s="75">
        <v>0</v>
      </c>
      <c r="S324" s="75">
        <v>0.28000000000000003</v>
      </c>
    </row>
    <row r="325" spans="2:19" ht="26.25" x14ac:dyDescent="0.2">
      <c r="B325" s="149" t="s">
        <v>75</v>
      </c>
      <c r="C325" s="151" t="s">
        <v>81</v>
      </c>
      <c r="D325" s="166" t="s">
        <v>80</v>
      </c>
      <c r="E325" s="75">
        <v>83.1</v>
      </c>
      <c r="F325" s="75">
        <v>1.5</v>
      </c>
      <c r="G325" s="75">
        <v>5.2</v>
      </c>
      <c r="H325" s="75">
        <v>7.6</v>
      </c>
      <c r="I325" s="75">
        <v>1.2E-2</v>
      </c>
      <c r="J325" s="75">
        <v>6.8000000000000005E-2</v>
      </c>
      <c r="K325" s="75">
        <v>0</v>
      </c>
      <c r="L325" s="75">
        <v>3.3</v>
      </c>
      <c r="M325" s="75">
        <v>0.12</v>
      </c>
      <c r="N325" s="75">
        <v>52.8</v>
      </c>
      <c r="O325" s="75">
        <v>46.3</v>
      </c>
      <c r="P325" s="75">
        <v>10.02</v>
      </c>
      <c r="Q325" s="75">
        <v>0</v>
      </c>
      <c r="R325" s="75">
        <v>0.83</v>
      </c>
      <c r="S325" s="75">
        <v>0.22500000000000001</v>
      </c>
    </row>
    <row r="326" spans="2:19" ht="26.25" x14ac:dyDescent="0.2">
      <c r="B326" s="149" t="s">
        <v>75</v>
      </c>
      <c r="C326" s="77" t="s">
        <v>24</v>
      </c>
      <c r="D326" s="73" t="s">
        <v>53</v>
      </c>
      <c r="E326" s="75">
        <v>49</v>
      </c>
      <c r="F326" s="75">
        <v>1.62</v>
      </c>
      <c r="G326" s="75">
        <v>0.2</v>
      </c>
      <c r="H326" s="75">
        <v>9.76</v>
      </c>
      <c r="I326" s="75">
        <v>6.6000000000000003E-2</v>
      </c>
      <c r="J326" s="75">
        <v>3.5999999999999997E-2</v>
      </c>
      <c r="K326" s="75">
        <v>0</v>
      </c>
      <c r="L326" s="75">
        <v>0</v>
      </c>
      <c r="M326" s="75">
        <v>0</v>
      </c>
      <c r="N326" s="75">
        <v>12</v>
      </c>
      <c r="O326" s="75">
        <v>39</v>
      </c>
      <c r="P326" s="75">
        <v>8.4</v>
      </c>
      <c r="Q326" s="75">
        <v>1.1000000000000001</v>
      </c>
      <c r="R326" s="75">
        <v>0</v>
      </c>
      <c r="S326" s="75">
        <v>0.66</v>
      </c>
    </row>
    <row r="327" spans="2:19" ht="26.25" x14ac:dyDescent="0.2">
      <c r="B327" s="149" t="s">
        <v>75</v>
      </c>
      <c r="C327" s="85" t="s">
        <v>72</v>
      </c>
      <c r="D327" s="86" t="s">
        <v>70</v>
      </c>
      <c r="E327" s="75">
        <v>75</v>
      </c>
      <c r="F327" s="75">
        <v>3.9</v>
      </c>
      <c r="G327" s="75">
        <v>0.9</v>
      </c>
      <c r="H327" s="75">
        <v>12</v>
      </c>
      <c r="I327" s="75">
        <v>5.3999999999999999E-2</v>
      </c>
      <c r="J327" s="75">
        <v>1.7999999999999999E-2</v>
      </c>
      <c r="K327" s="75">
        <v>0</v>
      </c>
      <c r="L327" s="75">
        <v>0</v>
      </c>
      <c r="M327" s="75">
        <v>0.27</v>
      </c>
      <c r="N327" s="75">
        <v>10.5</v>
      </c>
      <c r="O327" s="75">
        <v>47.4</v>
      </c>
      <c r="P327" s="75">
        <v>5.0999999999999996</v>
      </c>
      <c r="Q327" s="75">
        <v>0.36</v>
      </c>
      <c r="R327" s="75">
        <v>0</v>
      </c>
      <c r="S327" s="75">
        <v>1.17</v>
      </c>
    </row>
    <row r="328" spans="2:19" ht="25.5" x14ac:dyDescent="0.2">
      <c r="B328" s="105"/>
      <c r="C328" s="142" t="s">
        <v>29</v>
      </c>
      <c r="D328" s="146">
        <v>925</v>
      </c>
      <c r="E328" s="131">
        <f>SUM(E320:E327)</f>
        <v>906.9</v>
      </c>
      <c r="F328" s="81">
        <f t="shared" ref="F328:S328" si="108">SUM(F320:F327)</f>
        <v>33.630000000000003</v>
      </c>
      <c r="G328" s="81">
        <f t="shared" si="108"/>
        <v>30.31</v>
      </c>
      <c r="H328" s="81">
        <f t="shared" si="108"/>
        <v>123.3</v>
      </c>
      <c r="I328" s="81">
        <f t="shared" si="108"/>
        <v>0.41399999999999998</v>
      </c>
      <c r="J328" s="81">
        <f t="shared" si="108"/>
        <v>0.48200000000000004</v>
      </c>
      <c r="K328" s="81">
        <f t="shared" si="108"/>
        <v>15.6</v>
      </c>
      <c r="L328" s="81">
        <f t="shared" si="108"/>
        <v>4.0302999999999995</v>
      </c>
      <c r="M328" s="81">
        <f t="shared" si="108"/>
        <v>5.1750000000000007</v>
      </c>
      <c r="N328" s="81">
        <f t="shared" si="108"/>
        <v>443.68500000000006</v>
      </c>
      <c r="O328" s="81">
        <f t="shared" si="108"/>
        <v>585.97</v>
      </c>
      <c r="P328" s="81">
        <f t="shared" si="108"/>
        <v>112.83800000000001</v>
      </c>
      <c r="Q328" s="81">
        <f t="shared" si="108"/>
        <v>5.8949000000000007</v>
      </c>
      <c r="R328" s="81">
        <f t="shared" si="108"/>
        <v>5.3549999999999995</v>
      </c>
      <c r="S328" s="81">
        <f t="shared" si="108"/>
        <v>7.3079999999999998</v>
      </c>
    </row>
    <row r="329" spans="2:19" x14ac:dyDescent="0.2">
      <c r="B329" s="33"/>
      <c r="C329" s="22"/>
      <c r="D329" s="35"/>
      <c r="E329" s="34"/>
      <c r="F329" s="34"/>
      <c r="G329" s="34"/>
      <c r="H329" s="34"/>
      <c r="I329" s="34"/>
      <c r="J329" s="34"/>
      <c r="K329" s="34"/>
      <c r="L329" s="34"/>
      <c r="M329" s="34"/>
      <c r="N329" s="34"/>
      <c r="O329" s="34"/>
      <c r="P329" s="34"/>
      <c r="Q329" s="34"/>
      <c r="R329" s="34"/>
      <c r="S329" s="34"/>
    </row>
  </sheetData>
  <mergeCells count="163">
    <mergeCell ref="I303:M303"/>
    <mergeCell ref="N303:S303"/>
    <mergeCell ref="B317:B318"/>
    <mergeCell ref="C317:C318"/>
    <mergeCell ref="D317:D318"/>
    <mergeCell ref="E317:E318"/>
    <mergeCell ref="F317:H317"/>
    <mergeCell ref="I317:M317"/>
    <mergeCell ref="N317:S317"/>
    <mergeCell ref="B303:B304"/>
    <mergeCell ref="C303:C304"/>
    <mergeCell ref="D303:D304"/>
    <mergeCell ref="E303:E304"/>
    <mergeCell ref="F303:H303"/>
    <mergeCell ref="I273:M273"/>
    <mergeCell ref="N273:S273"/>
    <mergeCell ref="B288:B289"/>
    <mergeCell ref="C288:C289"/>
    <mergeCell ref="D288:D289"/>
    <mergeCell ref="E288:E289"/>
    <mergeCell ref="F288:H288"/>
    <mergeCell ref="I288:M288"/>
    <mergeCell ref="N288:S288"/>
    <mergeCell ref="B273:B274"/>
    <mergeCell ref="C273:C274"/>
    <mergeCell ref="D273:D274"/>
    <mergeCell ref="E273:E274"/>
    <mergeCell ref="F273:H273"/>
    <mergeCell ref="I245:M245"/>
    <mergeCell ref="N245:S245"/>
    <mergeCell ref="B258:B259"/>
    <mergeCell ref="C258:C259"/>
    <mergeCell ref="D258:D259"/>
    <mergeCell ref="E258:E259"/>
    <mergeCell ref="F258:H258"/>
    <mergeCell ref="I258:M258"/>
    <mergeCell ref="N258:S258"/>
    <mergeCell ref="B245:B246"/>
    <mergeCell ref="C245:C246"/>
    <mergeCell ref="D245:D246"/>
    <mergeCell ref="E245:E246"/>
    <mergeCell ref="F245:H245"/>
    <mergeCell ref="I215:M215"/>
    <mergeCell ref="N215:S215"/>
    <mergeCell ref="B230:B231"/>
    <mergeCell ref="C230:C231"/>
    <mergeCell ref="D230:D231"/>
    <mergeCell ref="E230:E231"/>
    <mergeCell ref="F230:H230"/>
    <mergeCell ref="I230:M230"/>
    <mergeCell ref="N230:S230"/>
    <mergeCell ref="B215:B216"/>
    <mergeCell ref="C215:C216"/>
    <mergeCell ref="D215:D216"/>
    <mergeCell ref="E215:E216"/>
    <mergeCell ref="F215:H215"/>
    <mergeCell ref="N186:S186"/>
    <mergeCell ref="B201:B202"/>
    <mergeCell ref="C201:C202"/>
    <mergeCell ref="D201:D202"/>
    <mergeCell ref="E201:E202"/>
    <mergeCell ref="F201:H201"/>
    <mergeCell ref="I201:M201"/>
    <mergeCell ref="N201:S201"/>
    <mergeCell ref="G183:I183"/>
    <mergeCell ref="C184:D184"/>
    <mergeCell ref="B186:B187"/>
    <mergeCell ref="C186:C187"/>
    <mergeCell ref="D186:D187"/>
    <mergeCell ref="E186:E187"/>
    <mergeCell ref="F186:H186"/>
    <mergeCell ref="I186:M186"/>
    <mergeCell ref="O7:S7"/>
    <mergeCell ref="E10:L10"/>
    <mergeCell ref="E9:L9"/>
    <mergeCell ref="E8:L8"/>
    <mergeCell ref="C7:D7"/>
    <mergeCell ref="C6:D6"/>
    <mergeCell ref="G2:I2"/>
    <mergeCell ref="G3:I3"/>
    <mergeCell ref="G4:I4"/>
    <mergeCell ref="G5:I5"/>
    <mergeCell ref="G6:I6"/>
    <mergeCell ref="O2:S2"/>
    <mergeCell ref="O3:S3"/>
    <mergeCell ref="O4:S4"/>
    <mergeCell ref="O5:S5"/>
    <mergeCell ref="O6:S6"/>
    <mergeCell ref="C11:R11"/>
    <mergeCell ref="C13:R13"/>
    <mergeCell ref="G16:I16"/>
    <mergeCell ref="C17:D17"/>
    <mergeCell ref="B19:B20"/>
    <mergeCell ref="C19:C20"/>
    <mergeCell ref="D19:D20"/>
    <mergeCell ref="E19:E20"/>
    <mergeCell ref="F19:H19"/>
    <mergeCell ref="I19:M19"/>
    <mergeCell ref="N19:S19"/>
    <mergeCell ref="G12:I12"/>
    <mergeCell ref="I36:M36"/>
    <mergeCell ref="N36:S36"/>
    <mergeCell ref="B53:B54"/>
    <mergeCell ref="C53:C54"/>
    <mergeCell ref="D53:D54"/>
    <mergeCell ref="E53:E54"/>
    <mergeCell ref="F53:H53"/>
    <mergeCell ref="I53:M53"/>
    <mergeCell ref="N53:S53"/>
    <mergeCell ref="B36:B37"/>
    <mergeCell ref="C36:C37"/>
    <mergeCell ref="D36:D37"/>
    <mergeCell ref="E36:E37"/>
    <mergeCell ref="F36:H36"/>
    <mergeCell ref="I70:M70"/>
    <mergeCell ref="N70:S70"/>
    <mergeCell ref="B86:B87"/>
    <mergeCell ref="C86:C87"/>
    <mergeCell ref="D86:D87"/>
    <mergeCell ref="E86:E87"/>
    <mergeCell ref="F86:H86"/>
    <mergeCell ref="I86:M86"/>
    <mergeCell ref="N86:S86"/>
    <mergeCell ref="B70:B71"/>
    <mergeCell ref="C70:C71"/>
    <mergeCell ref="D70:D71"/>
    <mergeCell ref="E70:E71"/>
    <mergeCell ref="F70:H70"/>
    <mergeCell ref="I102:M102"/>
    <mergeCell ref="N102:S102"/>
    <mergeCell ref="B118:B119"/>
    <mergeCell ref="C118:C119"/>
    <mergeCell ref="D118:D119"/>
    <mergeCell ref="E118:E119"/>
    <mergeCell ref="F118:H118"/>
    <mergeCell ref="I118:M118"/>
    <mergeCell ref="N118:S118"/>
    <mergeCell ref="B102:B103"/>
    <mergeCell ref="C102:C103"/>
    <mergeCell ref="D102:D103"/>
    <mergeCell ref="E102:E103"/>
    <mergeCell ref="F102:H102"/>
    <mergeCell ref="I167:M167"/>
    <mergeCell ref="N167:S167"/>
    <mergeCell ref="B167:B168"/>
    <mergeCell ref="C167:C168"/>
    <mergeCell ref="D167:D168"/>
    <mergeCell ref="E167:E168"/>
    <mergeCell ref="F167:H167"/>
    <mergeCell ref="I135:M135"/>
    <mergeCell ref="N135:S135"/>
    <mergeCell ref="B151:B152"/>
    <mergeCell ref="C151:C152"/>
    <mergeCell ref="D151:D152"/>
    <mergeCell ref="E151:E152"/>
    <mergeCell ref="F151:H151"/>
    <mergeCell ref="I151:M151"/>
    <mergeCell ref="N151:S151"/>
    <mergeCell ref="B135:B136"/>
    <mergeCell ref="C135:C136"/>
    <mergeCell ref="D135:D136"/>
    <mergeCell ref="E135:E136"/>
    <mergeCell ref="F135:H135"/>
  </mergeCells>
  <phoneticPr fontId="1" type="noConversion"/>
  <pageMargins left="0.31496062992125984" right="0.31496062992125984" top="0.15748031496062992" bottom="0.35433070866141736" header="0.31496062992125984" footer="0.19685039370078741"/>
  <pageSetup paperSize="9" scale="48" orientation="landscape" r:id="rId1"/>
  <headerFooter alignWithMargins="0"/>
  <rowBreaks count="1" manualBreakCount="1">
    <brk id="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MoBIL GROUP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neo</dc:creator>
  <cp:lastModifiedBy>Оржиховская Н. В.</cp:lastModifiedBy>
  <cp:revision/>
  <dcterms:created xsi:type="dcterms:W3CDTF">2011-12-30T01:19:20Z</dcterms:created>
  <dcterms:modified xsi:type="dcterms:W3CDTF">2024-09-02T03:10:42Z</dcterms:modified>
</cp:coreProperties>
</file>